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marina\Desktop\СПОРТ 2018\"/>
    </mc:Choice>
  </mc:AlternateContent>
  <bookViews>
    <workbookView xWindow="0" yWindow="0" windowWidth="28800" windowHeight="12435"/>
  </bookViews>
  <sheets>
    <sheet name="юниоры" sheetId="2" r:id="rId1"/>
    <sheet name="Таблица" sheetId="4" r:id="rId2"/>
  </sheets>
  <definedNames>
    <definedName name="_xlnm._FilterDatabase" localSheetId="0" hidden="1">юниоры!$B$5:$AA$77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1" i="2" l="1"/>
  <c r="AA10" i="2"/>
  <c r="AA19" i="2" l="1"/>
  <c r="AA7" i="2"/>
  <c r="AA9" i="2"/>
  <c r="AA12" i="2" l="1"/>
  <c r="AA31" i="2" l="1"/>
  <c r="AA18" i="2" l="1"/>
  <c r="AA8" i="2" l="1"/>
  <c r="AA21" i="2" l="1"/>
  <c r="AA51" i="2"/>
  <c r="AA23" i="2"/>
  <c r="AA45" i="2"/>
  <c r="AA77" i="2"/>
  <c r="AA76" i="2"/>
  <c r="AA75" i="2"/>
  <c r="AA74" i="2"/>
  <c r="AA73" i="2"/>
  <c r="AA72" i="2"/>
  <c r="AA71" i="2"/>
  <c r="AA6" i="2"/>
  <c r="AA49" i="2"/>
  <c r="AA32" i="2"/>
  <c r="AA48" i="2"/>
  <c r="AA26" i="2"/>
  <c r="AA14" i="2"/>
  <c r="AA24" i="2"/>
  <c r="AA46" i="2"/>
  <c r="AA13" i="2"/>
  <c r="AA53" i="2"/>
  <c r="AA54" i="2"/>
  <c r="AA70" i="2"/>
  <c r="AA69" i="2"/>
  <c r="AA61" i="2"/>
  <c r="AA68" i="2"/>
  <c r="AA60" i="2"/>
  <c r="AA67" i="2"/>
  <c r="AA43" i="2"/>
  <c r="AA66" i="2"/>
  <c r="AA28" i="2"/>
  <c r="AA25" i="2"/>
  <c r="AA35" i="2"/>
  <c r="AA65" i="2"/>
  <c r="AA29" i="2"/>
  <c r="AA39" i="2"/>
  <c r="AA36" i="2"/>
  <c r="AA64" i="2"/>
  <c r="AA52" i="2"/>
  <c r="AA22" i="2"/>
  <c r="AA15" i="2"/>
  <c r="AA42" i="2"/>
  <c r="E34" i="4"/>
  <c r="AA34" i="2"/>
  <c r="E33" i="4"/>
  <c r="AA63" i="2"/>
  <c r="E32" i="4"/>
  <c r="AA17" i="2"/>
  <c r="E31" i="4"/>
  <c r="AA57" i="2"/>
  <c r="E30" i="4"/>
  <c r="AA47" i="2"/>
  <c r="E29" i="4"/>
  <c r="AA62" i="2"/>
  <c r="E28" i="4"/>
  <c r="AA30" i="2"/>
  <c r="E27" i="4"/>
  <c r="AA55" i="2"/>
  <c r="E26" i="4"/>
  <c r="AA56" i="2"/>
  <c r="E25" i="4"/>
  <c r="E24" i="4"/>
  <c r="AA40" i="2"/>
  <c r="E23" i="4"/>
  <c r="AA37" i="2"/>
  <c r="E22" i="4"/>
  <c r="AA59" i="2"/>
  <c r="E21" i="4"/>
  <c r="AA44" i="2"/>
  <c r="E20" i="4"/>
  <c r="E19" i="4"/>
  <c r="AA20" i="2"/>
  <c r="E18" i="4"/>
  <c r="E17" i="4"/>
  <c r="E16" i="4"/>
  <c r="E13" i="4"/>
  <c r="E15" i="4"/>
  <c r="E14" i="4"/>
  <c r="AA38" i="2"/>
  <c r="E12" i="4"/>
  <c r="AA33" i="2"/>
  <c r="E11" i="4"/>
  <c r="E10" i="4"/>
  <c r="E9" i="4"/>
  <c r="E8" i="4"/>
  <c r="E7" i="4"/>
  <c r="AA16" i="2"/>
  <c r="AA27" i="2"/>
  <c r="D5" i="4"/>
  <c r="AA41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  <c r="AA58" i="2"/>
  <c r="AA50" i="2"/>
</calcChain>
</file>

<file path=xl/sharedStrings.xml><?xml version="1.0" encoding="utf-8"?>
<sst xmlns="http://schemas.openxmlformats.org/spreadsheetml/2006/main" count="136" uniqueCount="93">
  <si>
    <t>№ п/п</t>
  </si>
  <si>
    <t>Год рожд.</t>
  </si>
  <si>
    <t>Город, регион</t>
  </si>
  <si>
    <t>Место</t>
  </si>
  <si>
    <t>Коэффициент</t>
  </si>
  <si>
    <t xml:space="preserve"> Таблица начисления очков в системе отбора    на  2012 г.</t>
  </si>
  <si>
    <t>Кубок России</t>
  </si>
  <si>
    <t>Зимний Tурнир</t>
  </si>
  <si>
    <t>Турнир Сильнейших</t>
  </si>
  <si>
    <t>Чемпионат России</t>
  </si>
  <si>
    <t>Санкт-Петербург</t>
  </si>
  <si>
    <t>Москва</t>
  </si>
  <si>
    <t>Сумма рейтинг</t>
  </si>
  <si>
    <t>Самарская обл</t>
  </si>
  <si>
    <t>Нижегор обл</t>
  </si>
  <si>
    <t>Финал Кубка Мира</t>
  </si>
  <si>
    <t>Чемпионат Европы</t>
  </si>
  <si>
    <t>Чемпионат  Мира</t>
  </si>
  <si>
    <t>Э.К.М.   Лос Анжелес</t>
  </si>
  <si>
    <t>Э.К.М.  Египет</t>
  </si>
  <si>
    <t>Э.К.М.  Венгрия</t>
  </si>
  <si>
    <t>Буряк Анна</t>
  </si>
  <si>
    <t>Фахрутдинова Алисэ</t>
  </si>
  <si>
    <t>Хураськина Екатерина</t>
  </si>
  <si>
    <t>Карманьчикова Ольга</t>
  </si>
  <si>
    <t>Серкина София</t>
  </si>
  <si>
    <t>Вдовенко Екатерина</t>
  </si>
  <si>
    <t>Петрова Анастасия</t>
  </si>
  <si>
    <t>Фральцова Ксения</t>
  </si>
  <si>
    <t>Ефимова Вероника</t>
  </si>
  <si>
    <t>Ибатуллина Аделина</t>
  </si>
  <si>
    <t>Васильева Анастасия</t>
  </si>
  <si>
    <t>Самарская обл.</t>
  </si>
  <si>
    <t>Попова Алена</t>
  </si>
  <si>
    <t>Баташова Ульяна</t>
  </si>
  <si>
    <t>Московская обл</t>
  </si>
  <si>
    <t>Насырова Зарина</t>
  </si>
  <si>
    <t>Родригес Элизабет</t>
  </si>
  <si>
    <t>Чистякова Анастасия</t>
  </si>
  <si>
    <t>Грибова Дарья</t>
  </si>
  <si>
    <t>Волегова Мария</t>
  </si>
  <si>
    <t>Лебедева Светлана</t>
  </si>
  <si>
    <t>Макеева Анна</t>
  </si>
  <si>
    <t>Махинько Анна</t>
  </si>
  <si>
    <t>Хамппу Мария</t>
  </si>
  <si>
    <t>Утина Екатерина</t>
  </si>
  <si>
    <t>Сергеева Александра</t>
  </si>
  <si>
    <t>Кустова Дарья</t>
  </si>
  <si>
    <t>Фомина Татьяна</t>
  </si>
  <si>
    <t>Ненюхина Елена</t>
  </si>
  <si>
    <t>Нижегород. обл</t>
  </si>
  <si>
    <t>Корицина Арина</t>
  </si>
  <si>
    <t>Калининград</t>
  </si>
  <si>
    <t>Михайлова Юлия</t>
  </si>
  <si>
    <t>Митрофанова Ксения</t>
  </si>
  <si>
    <t>Губайдуллина Гульназ</t>
  </si>
  <si>
    <t>Мос.обл-Ямал</t>
  </si>
  <si>
    <t>Сухинская Ирина</t>
  </si>
  <si>
    <t>Киров</t>
  </si>
  <si>
    <t>Авдеева Алена</t>
  </si>
  <si>
    <t>Нижегород. обл.</t>
  </si>
  <si>
    <t>Салтыкова Ирина</t>
  </si>
  <si>
    <t>Некрасова Анна</t>
  </si>
  <si>
    <t>Новосибирск. Обл</t>
  </si>
  <si>
    <t>Бурдина Ангелина</t>
  </si>
  <si>
    <t xml:space="preserve">Москва </t>
  </si>
  <si>
    <t>Патракова Анастасия</t>
  </si>
  <si>
    <t>Нижегород. Обл</t>
  </si>
  <si>
    <t>Ведерникова Татьяна</t>
  </si>
  <si>
    <t>Савченко Анна</t>
  </si>
  <si>
    <t>Саввина Александра</t>
  </si>
  <si>
    <t>Римшайте Доната</t>
  </si>
  <si>
    <t>Э.К.М.   Болгария</t>
  </si>
  <si>
    <t>Мос.обл.-Башкорт.</t>
  </si>
  <si>
    <t>Кабанова Екатерина</t>
  </si>
  <si>
    <t>Тебекина Людмила</t>
  </si>
  <si>
    <t>Нижегор. Обл.</t>
  </si>
  <si>
    <t>Шорникова Алена</t>
  </si>
  <si>
    <t>Рейтинг  женщины   2018 г.</t>
  </si>
  <si>
    <t>2*</t>
  </si>
  <si>
    <t>8*</t>
  </si>
  <si>
    <t>3*</t>
  </si>
  <si>
    <t>5*</t>
  </si>
  <si>
    <t>1*</t>
  </si>
  <si>
    <t>Москва-Ниж.обл.</t>
  </si>
  <si>
    <t xml:space="preserve">  8*</t>
  </si>
  <si>
    <t>Попова Надежда</t>
  </si>
  <si>
    <t>Ростовская обл.</t>
  </si>
  <si>
    <t>Захарова Елизавета</t>
  </si>
  <si>
    <t>Самойлова Мария</t>
  </si>
  <si>
    <t>Хрулева Вероника</t>
  </si>
  <si>
    <t>Астафьева Софья</t>
  </si>
  <si>
    <t>Ковалева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</si>
</sst>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;[Red]0.00"/>
  </numFmts>
  <fonts count="2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sz val="12"/>
      <name val="Times New Roman"/>
      <family val="1"/>
    </font>
    <font>
      <b/>
      <u/>
      <sz val="10"/>
      <name val="Arial Cyr"/>
      <family val="2"/>
      <charset val="204"/>
    </font>
    <font>
      <u/>
      <sz val="11"/>
      <color theme="11"/>
      <name val="Calibri"/>
      <family val="2"/>
    </font>
    <font>
      <sz val="10"/>
      <name val="Arial Cyr"/>
      <charset val="204"/>
    </font>
    <font>
      <b/>
      <sz val="10"/>
      <color theme="1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sz val="9"/>
      <color rgb="FFFF0000"/>
      <name val="Arial Cyr"/>
      <charset val="204"/>
    </font>
    <font>
      <b/>
      <sz val="9"/>
      <color rgb="FFFF0000"/>
      <name val="Arial Cyr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</borders>
  <cellStyleXfs count="50">
    <xf numFmtId="0" fontId="0" fillId="0" borderId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5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6" xfId="0" applyBorder="1"/>
    <xf numFmtId="0" fontId="8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7" fontId="7" fillId="0" borderId="7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5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3" fillId="0" borderId="16" xfId="0" applyNumberFormat="1" applyFont="1" applyFill="1" applyBorder="1"/>
    <xf numFmtId="3" fontId="5" fillId="0" borderId="7" xfId="0" applyNumberFormat="1" applyFont="1" applyFill="1" applyBorder="1" applyAlignment="1">
      <alignment horizontal="center"/>
    </xf>
    <xf numFmtId="0" fontId="3" fillId="0" borderId="2" xfId="0" applyFont="1" applyFill="1" applyBorder="1"/>
    <xf numFmtId="1" fontId="3" fillId="0" borderId="2" xfId="0" applyNumberFormat="1" applyFont="1" applyFill="1" applyBorder="1"/>
    <xf numFmtId="0" fontId="3" fillId="0" borderId="19" xfId="0" applyFont="1" applyFill="1" applyBorder="1"/>
    <xf numFmtId="1" fontId="3" fillId="0" borderId="5" xfId="0" applyNumberFormat="1" applyFont="1" applyFill="1" applyBorder="1"/>
    <xf numFmtId="3" fontId="5" fillId="0" borderId="8" xfId="0" applyNumberFormat="1" applyFont="1" applyFill="1" applyBorder="1" applyAlignment="1">
      <alignment horizontal="center"/>
    </xf>
    <xf numFmtId="1" fontId="12" fillId="0" borderId="2" xfId="1" applyNumberFormat="1" applyFont="1" applyFill="1" applyBorder="1" applyAlignment="1" applyProtection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7" fontId="7" fillId="0" borderId="2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47" fontId="7" fillId="0" borderId="7" xfId="0" applyNumberFormat="1" applyFont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1" fontId="7" fillId="0" borderId="27" xfId="0" applyNumberFormat="1" applyFont="1" applyFill="1" applyBorder="1" applyAlignment="1">
      <alignment horizontal="center"/>
    </xf>
    <xf numFmtId="47" fontId="7" fillId="0" borderId="28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0" fillId="0" borderId="32" xfId="0" applyFill="1" applyBorder="1"/>
    <xf numFmtId="1" fontId="3" fillId="0" borderId="3" xfId="0" applyNumberFormat="1" applyFont="1" applyFill="1" applyBorder="1"/>
    <xf numFmtId="1" fontId="3" fillId="0" borderId="19" xfId="0" applyNumberFormat="1" applyFont="1" applyFill="1" applyBorder="1"/>
    <xf numFmtId="49" fontId="9" fillId="0" borderId="8" xfId="0" applyNumberFormat="1" applyFont="1" applyFill="1" applyBorder="1" applyAlignment="1">
      <alignment horizontal="center"/>
    </xf>
    <xf numFmtId="1" fontId="3" fillId="0" borderId="11" xfId="0" applyNumberFormat="1" applyFont="1" applyFill="1" applyBorder="1"/>
    <xf numFmtId="0" fontId="0" fillId="0" borderId="34" xfId="0" applyFill="1" applyBorder="1"/>
    <xf numFmtId="2" fontId="7" fillId="0" borderId="7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14" fillId="0" borderId="29" xfId="0" applyFont="1" applyFill="1" applyBorder="1" applyAlignment="1">
      <alignment horizontal="center" vertical="center" wrapText="1"/>
    </xf>
    <xf numFmtId="0" fontId="11" fillId="0" borderId="5" xfId="0" applyFont="1" applyFill="1" applyBorder="1"/>
    <xf numFmtId="1" fontId="5" fillId="0" borderId="5" xfId="1" applyNumberFormat="1" applyFont="1" applyFill="1" applyBorder="1" applyAlignment="1" applyProtection="1"/>
    <xf numFmtId="0" fontId="7" fillId="0" borderId="8" xfId="0" applyFont="1" applyBorder="1" applyAlignment="1">
      <alignment horizontal="center"/>
    </xf>
    <xf numFmtId="2" fontId="15" fillId="0" borderId="37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2" fontId="17" fillId="0" borderId="37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1" xfId="0" applyNumberFormat="1" applyFill="1" applyBorder="1" applyAlignment="1" applyProtection="1">
      <alignment horizontal="left"/>
      <protection locked="0"/>
    </xf>
    <xf numFmtId="3" fontId="5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0" fillId="0" borderId="4" xfId="0" applyNumberFormat="1" applyFill="1" applyBorder="1" applyAlignment="1" applyProtection="1">
      <alignment horizontal="left"/>
      <protection locked="0"/>
    </xf>
    <xf numFmtId="3" fontId="0" fillId="0" borderId="0" xfId="0" applyNumberFormat="1" applyFill="1" applyAlignment="1">
      <alignment horizontal="left"/>
    </xf>
    <xf numFmtId="0" fontId="16" fillId="0" borderId="10" xfId="0" applyFont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165" fontId="21" fillId="0" borderId="8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0" fontId="7" fillId="0" borderId="30" xfId="0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 horizontal="center"/>
    </xf>
    <xf numFmtId="47" fontId="7" fillId="0" borderId="31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/>
    <xf numFmtId="2" fontId="7" fillId="0" borderId="35" xfId="0" applyNumberFormat="1" applyFont="1" applyBorder="1" applyAlignment="1">
      <alignment horizontal="center"/>
    </xf>
    <xf numFmtId="4" fontId="22" fillId="2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/>
    </xf>
    <xf numFmtId="0" fontId="3" fillId="0" borderId="5" xfId="0" applyFont="1" applyFill="1" applyBorder="1"/>
    <xf numFmtId="2" fontId="4" fillId="0" borderId="0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" fontId="5" fillId="0" borderId="16" xfId="1" applyNumberFormat="1" applyFont="1" applyFill="1" applyBorder="1" applyAlignment="1" applyProtection="1">
      <alignment horizontal="center"/>
    </xf>
    <xf numFmtId="1" fontId="14" fillId="0" borderId="2" xfId="1" applyNumberFormat="1" applyFont="1" applyFill="1" applyBorder="1" applyAlignment="1" applyProtection="1">
      <alignment horizontal="center"/>
    </xf>
    <xf numFmtId="1" fontId="5" fillId="0" borderId="2" xfId="1" applyNumberFormat="1" applyFont="1" applyFill="1" applyBorder="1" applyAlignment="1" applyProtection="1">
      <alignment horizontal="center"/>
    </xf>
    <xf numFmtId="1" fontId="5" fillId="0" borderId="16" xfId="1" applyNumberFormat="1" applyFont="1" applyFill="1" applyBorder="1" applyAlignment="1" applyProtection="1"/>
    <xf numFmtId="2" fontId="17" fillId="0" borderId="7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0" fillId="0" borderId="0" xfId="0" applyNumberFormat="1" applyFill="1"/>
    <xf numFmtId="2" fontId="5" fillId="0" borderId="36" xfId="0" applyNumberFormat="1" applyFont="1" applyFill="1" applyBorder="1" applyAlignment="1">
      <alignment horizontal="center"/>
    </xf>
    <xf numFmtId="2" fontId="23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1" fontId="17" fillId="0" borderId="16" xfId="1" applyNumberFormat="1" applyFont="1" applyFill="1" applyBorder="1" applyAlignment="1" applyProtection="1"/>
    <xf numFmtId="0" fontId="9" fillId="0" borderId="1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2" fontId="24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2" fontId="17" fillId="0" borderId="36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</cellXfs>
  <cellStyles count="50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zoomScale="110" zoomScaleNormal="110" workbookViewId="0">
      <pane ySplit="5" topLeftCell="A6" activePane="bottomLeft" state="frozen"/>
      <selection pane="bottomLeft" activeCell="S30" sqref="S30"/>
    </sheetView>
  </sheetViews>
  <sheetFormatPr defaultColWidth="8.85546875" defaultRowHeight="15" x14ac:dyDescent="0.25"/>
  <cols>
    <col min="1" max="1" width="5.28515625" style="79" customWidth="1"/>
    <col min="2" max="2" width="23.140625" style="1" customWidth="1"/>
    <col min="3" max="3" width="6.42578125" style="1" customWidth="1"/>
    <col min="4" max="4" width="16.42578125" style="1" customWidth="1"/>
    <col min="5" max="5" width="4.140625" style="2" customWidth="1"/>
    <col min="6" max="6" width="5.85546875" style="3" customWidth="1"/>
    <col min="7" max="7" width="3.7109375" style="2" customWidth="1"/>
    <col min="8" max="8" width="6" style="92" customWidth="1"/>
    <col min="9" max="9" width="3.7109375" style="2" customWidth="1"/>
    <col min="10" max="10" width="5.28515625" style="26" customWidth="1"/>
    <col min="11" max="11" width="3.85546875" style="2" customWidth="1"/>
    <col min="12" max="12" width="5.28515625" style="25" customWidth="1"/>
    <col min="13" max="13" width="4.85546875" style="24" customWidth="1"/>
    <col min="14" max="14" width="5.5703125" style="110" bestFit="1" customWidth="1"/>
    <col min="15" max="15" width="4.7109375" style="24" customWidth="1"/>
    <col min="16" max="16" width="6.28515625" style="110" customWidth="1"/>
    <col min="17" max="17" width="4.5703125" style="24" customWidth="1"/>
    <col min="18" max="18" width="7" style="110" customWidth="1"/>
    <col min="19" max="19" width="4.28515625" style="24" customWidth="1"/>
    <col min="20" max="20" width="5.28515625" style="110" customWidth="1"/>
    <col min="21" max="21" width="4.7109375" style="24" customWidth="1"/>
    <col min="22" max="22" width="7.42578125" style="110" customWidth="1"/>
    <col min="23" max="23" width="4.5703125" style="2" customWidth="1"/>
    <col min="24" max="24" width="7.7109375" style="27" customWidth="1"/>
    <col min="25" max="25" width="5.28515625" style="1" customWidth="1"/>
    <col min="26" max="26" width="7" style="118" customWidth="1"/>
    <col min="27" max="28" width="9.140625" style="1" customWidth="1"/>
    <col min="29" max="16384" width="8.85546875" style="1"/>
  </cols>
  <sheetData>
    <row r="1" spans="1:28" ht="33" customHeight="1" x14ac:dyDescent="0.25">
      <c r="A1" s="132" t="s">
        <v>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8" ht="9.75" customHeight="1" x14ac:dyDescent="0.25">
      <c r="A2" s="77"/>
      <c r="B2" s="19"/>
      <c r="C2" s="19"/>
      <c r="D2" s="19"/>
      <c r="E2" s="19"/>
      <c r="F2" s="19"/>
      <c r="G2" s="19"/>
      <c r="H2" s="84"/>
      <c r="I2" s="19"/>
      <c r="J2" s="19"/>
      <c r="K2" s="19"/>
      <c r="L2" s="19"/>
      <c r="M2" s="102"/>
      <c r="N2" s="105"/>
      <c r="O2" s="102"/>
      <c r="P2" s="105"/>
      <c r="Q2" s="102"/>
      <c r="R2" s="105"/>
      <c r="S2" s="19"/>
      <c r="T2" s="105"/>
      <c r="U2" s="19"/>
      <c r="V2" s="105"/>
      <c r="W2" s="19"/>
      <c r="X2" s="32"/>
      <c r="Y2" s="19"/>
    </row>
    <row r="3" spans="1:28" ht="9.75" customHeight="1" x14ac:dyDescent="0.25">
      <c r="A3" s="77"/>
      <c r="B3" s="19"/>
      <c r="C3" s="19"/>
      <c r="D3" s="19"/>
      <c r="E3" s="19"/>
      <c r="F3" s="19"/>
      <c r="G3" s="19"/>
      <c r="H3" s="84"/>
      <c r="I3" s="19"/>
      <c r="J3" s="19"/>
      <c r="K3" s="19"/>
      <c r="L3" s="19"/>
      <c r="M3" s="102"/>
      <c r="N3" s="105"/>
      <c r="O3" s="102"/>
      <c r="P3" s="105"/>
      <c r="Q3" s="102"/>
      <c r="R3" s="105"/>
      <c r="S3" s="19"/>
      <c r="T3" s="105"/>
      <c r="U3" s="19"/>
      <c r="V3" s="105"/>
      <c r="W3" s="19"/>
      <c r="X3" s="32"/>
      <c r="Y3" s="19"/>
    </row>
    <row r="4" spans="1:28" ht="18" customHeight="1" thickBot="1" x14ac:dyDescent="0.3">
      <c r="A4" s="77"/>
      <c r="B4" s="19"/>
      <c r="C4" s="19"/>
      <c r="D4" s="19"/>
      <c r="E4" s="127">
        <v>0.5</v>
      </c>
      <c r="F4" s="127"/>
      <c r="G4" s="127">
        <v>0.5</v>
      </c>
      <c r="H4" s="127"/>
      <c r="I4" s="127">
        <v>1.5</v>
      </c>
      <c r="J4" s="127"/>
      <c r="K4" s="127">
        <v>1.5</v>
      </c>
      <c r="L4" s="127"/>
      <c r="M4" s="127">
        <v>0.75</v>
      </c>
      <c r="N4" s="127"/>
      <c r="O4" s="128">
        <v>1.5</v>
      </c>
      <c r="P4" s="128"/>
      <c r="Q4" s="127">
        <v>1.5</v>
      </c>
      <c r="R4" s="127"/>
      <c r="S4" s="127">
        <v>1.5</v>
      </c>
      <c r="T4" s="127"/>
      <c r="U4" s="127">
        <v>1.75</v>
      </c>
      <c r="V4" s="127"/>
      <c r="W4" s="127">
        <v>1.25</v>
      </c>
      <c r="X4" s="127"/>
      <c r="Y4" s="127">
        <v>2</v>
      </c>
      <c r="Z4" s="127"/>
      <c r="AA4" s="58"/>
    </row>
    <row r="5" spans="1:28" s="2" customFormat="1" ht="53.1" customHeight="1" thickBot="1" x14ac:dyDescent="0.3">
      <c r="A5" s="76" t="s">
        <v>0</v>
      </c>
      <c r="B5" s="23"/>
      <c r="C5" s="23" t="s">
        <v>1</v>
      </c>
      <c r="D5" s="28" t="s">
        <v>2</v>
      </c>
      <c r="E5" s="129" t="s">
        <v>7</v>
      </c>
      <c r="F5" s="129"/>
      <c r="G5" s="129" t="s">
        <v>6</v>
      </c>
      <c r="H5" s="129"/>
      <c r="I5" s="129" t="s">
        <v>18</v>
      </c>
      <c r="J5" s="129"/>
      <c r="K5" s="129" t="s">
        <v>19</v>
      </c>
      <c r="L5" s="129"/>
      <c r="M5" s="129" t="s">
        <v>8</v>
      </c>
      <c r="N5" s="130"/>
      <c r="O5" s="129" t="s">
        <v>20</v>
      </c>
      <c r="P5" s="129"/>
      <c r="Q5" s="130" t="s">
        <v>72</v>
      </c>
      <c r="R5" s="131"/>
      <c r="S5" s="130" t="s">
        <v>15</v>
      </c>
      <c r="T5" s="131"/>
      <c r="U5" s="129" t="s">
        <v>16</v>
      </c>
      <c r="V5" s="129"/>
      <c r="W5" s="131" t="s">
        <v>9</v>
      </c>
      <c r="X5" s="129"/>
      <c r="Y5" s="129" t="s">
        <v>17</v>
      </c>
      <c r="Z5" s="130"/>
      <c r="AA5" s="66" t="s">
        <v>12</v>
      </c>
      <c r="AB5" s="48"/>
    </row>
    <row r="6" spans="1:28" x14ac:dyDescent="0.25">
      <c r="A6" s="78">
        <v>1</v>
      </c>
      <c r="B6" s="9" t="s">
        <v>55</v>
      </c>
      <c r="C6" s="10">
        <v>1992</v>
      </c>
      <c r="D6" s="47" t="s">
        <v>56</v>
      </c>
      <c r="E6" s="22" t="s">
        <v>83</v>
      </c>
      <c r="F6" s="96">
        <v>20</v>
      </c>
      <c r="G6" s="18"/>
      <c r="H6" s="88"/>
      <c r="I6" s="62" t="s">
        <v>83</v>
      </c>
      <c r="J6" s="101">
        <v>60</v>
      </c>
      <c r="K6" s="33">
        <v>9</v>
      </c>
      <c r="L6" s="44">
        <v>33</v>
      </c>
      <c r="M6" s="111"/>
      <c r="N6" s="106"/>
      <c r="O6" s="98">
        <v>4</v>
      </c>
      <c r="P6" s="106">
        <v>46.5</v>
      </c>
      <c r="Q6" s="114"/>
      <c r="R6" s="106"/>
      <c r="S6" s="123" t="s">
        <v>85</v>
      </c>
      <c r="T6" s="126">
        <v>34.5</v>
      </c>
      <c r="U6" s="98">
        <v>12</v>
      </c>
      <c r="V6" s="106">
        <v>33.25</v>
      </c>
      <c r="W6" s="98" t="s">
        <v>82</v>
      </c>
      <c r="X6" s="126">
        <v>36.25</v>
      </c>
      <c r="Y6" s="99"/>
      <c r="Z6" s="100"/>
      <c r="AA6" s="72">
        <f>F6+H6+J6+L6+N6+P6+T6+V6+X6+Z6</f>
        <v>263.5</v>
      </c>
      <c r="AB6" s="49"/>
    </row>
    <row r="7" spans="1:28" x14ac:dyDescent="0.25">
      <c r="A7" s="75">
        <v>2</v>
      </c>
      <c r="B7" s="9" t="s">
        <v>34</v>
      </c>
      <c r="C7" s="10">
        <v>1994</v>
      </c>
      <c r="D7" s="21" t="s">
        <v>35</v>
      </c>
      <c r="E7" s="5" t="s">
        <v>80</v>
      </c>
      <c r="F7" s="82">
        <v>11.5</v>
      </c>
      <c r="G7" s="6">
        <v>4</v>
      </c>
      <c r="H7" s="86">
        <v>15.5</v>
      </c>
      <c r="I7" s="36">
        <v>28</v>
      </c>
      <c r="J7" s="124">
        <v>4.5</v>
      </c>
      <c r="K7" s="36"/>
      <c r="L7" s="20"/>
      <c r="M7" s="57">
        <v>3</v>
      </c>
      <c r="N7" s="107">
        <v>24.75</v>
      </c>
      <c r="O7" s="36"/>
      <c r="P7" s="115"/>
      <c r="Q7" s="57" t="s">
        <v>81</v>
      </c>
      <c r="R7" s="120">
        <v>49.5</v>
      </c>
      <c r="S7" s="36">
        <v>5</v>
      </c>
      <c r="T7" s="107">
        <v>43.5</v>
      </c>
      <c r="U7" s="36">
        <v>10</v>
      </c>
      <c r="V7" s="107">
        <v>36.75</v>
      </c>
      <c r="W7" s="36" t="s">
        <v>83</v>
      </c>
      <c r="X7" s="120">
        <v>50</v>
      </c>
      <c r="Y7" s="57"/>
      <c r="Z7" s="107"/>
      <c r="AA7" s="72">
        <f>F7+H7+J7+L7+N7+P7+R7+T7+V7+X7+Z7</f>
        <v>236</v>
      </c>
      <c r="AB7" s="49"/>
    </row>
    <row r="8" spans="1:28" x14ac:dyDescent="0.25">
      <c r="A8" s="78">
        <v>3</v>
      </c>
      <c r="B8" s="9" t="s">
        <v>23</v>
      </c>
      <c r="C8" s="10">
        <v>1989</v>
      </c>
      <c r="D8" s="21" t="s">
        <v>84</v>
      </c>
      <c r="E8" s="74" t="s">
        <v>79</v>
      </c>
      <c r="F8" s="97">
        <v>18</v>
      </c>
      <c r="G8" s="6" t="s">
        <v>81</v>
      </c>
      <c r="H8" s="85">
        <v>16.5</v>
      </c>
      <c r="I8" s="36"/>
      <c r="J8" s="125"/>
      <c r="K8" s="36">
        <v>6</v>
      </c>
      <c r="L8" s="80">
        <v>40.5</v>
      </c>
      <c r="M8" s="57"/>
      <c r="N8" s="107"/>
      <c r="O8" s="36">
        <v>9</v>
      </c>
      <c r="P8" s="107">
        <v>33</v>
      </c>
      <c r="Q8" s="36"/>
      <c r="R8" s="107"/>
      <c r="S8" s="36">
        <v>15</v>
      </c>
      <c r="T8" s="107">
        <v>24</v>
      </c>
      <c r="U8" s="36"/>
      <c r="V8" s="107"/>
      <c r="W8" s="36" t="s">
        <v>79</v>
      </c>
      <c r="X8" s="120">
        <v>45</v>
      </c>
      <c r="Y8" s="36"/>
      <c r="Z8" s="107"/>
      <c r="AA8" s="72">
        <f>F8+H8+J8+L8+N8+P8+T8+V8+X8+Z8</f>
        <v>177</v>
      </c>
      <c r="AB8" s="49"/>
    </row>
    <row r="9" spans="1:28" x14ac:dyDescent="0.25">
      <c r="A9" s="75">
        <v>4</v>
      </c>
      <c r="B9" s="9" t="s">
        <v>30</v>
      </c>
      <c r="C9" s="10">
        <v>1999</v>
      </c>
      <c r="D9" s="21" t="s">
        <v>73</v>
      </c>
      <c r="E9" s="5" t="s">
        <v>82</v>
      </c>
      <c r="F9" s="82">
        <v>14.5</v>
      </c>
      <c r="G9" s="6">
        <v>17</v>
      </c>
      <c r="H9" s="87">
        <v>7</v>
      </c>
      <c r="I9" s="36"/>
      <c r="J9" s="122"/>
      <c r="K9" s="36">
        <v>18</v>
      </c>
      <c r="L9" s="44">
        <v>19.5</v>
      </c>
      <c r="M9" s="57">
        <v>5</v>
      </c>
      <c r="N9" s="107">
        <v>21.75</v>
      </c>
      <c r="O9" s="36"/>
      <c r="P9" s="107"/>
      <c r="Q9" s="36">
        <v>10</v>
      </c>
      <c r="R9" s="107">
        <v>31.5</v>
      </c>
      <c r="S9" s="36"/>
      <c r="T9" s="107"/>
      <c r="U9" s="36"/>
      <c r="V9" s="107"/>
      <c r="W9" s="36"/>
      <c r="X9" s="107"/>
      <c r="Y9" s="36"/>
      <c r="Z9" s="107"/>
      <c r="AA9" s="72">
        <f>F9+H9+J9+L9+N9+P9+R9+T9+V9+X9+Z9+0.5</f>
        <v>94.75</v>
      </c>
      <c r="AB9" s="49"/>
    </row>
    <row r="10" spans="1:28" x14ac:dyDescent="0.25">
      <c r="A10" s="78">
        <v>5</v>
      </c>
      <c r="B10" s="51" t="s">
        <v>31</v>
      </c>
      <c r="C10" s="52">
        <v>1993</v>
      </c>
      <c r="D10" s="53" t="s">
        <v>32</v>
      </c>
      <c r="E10" s="5">
        <v>11</v>
      </c>
      <c r="F10" s="73">
        <v>10</v>
      </c>
      <c r="G10" s="6" t="s">
        <v>83</v>
      </c>
      <c r="H10" s="85">
        <v>20</v>
      </c>
      <c r="I10" s="36"/>
      <c r="J10" s="137"/>
      <c r="K10" s="36"/>
      <c r="L10" s="20"/>
      <c r="M10" s="57">
        <v>13</v>
      </c>
      <c r="N10" s="107">
        <v>13.5</v>
      </c>
      <c r="O10" s="36"/>
      <c r="P10" s="107"/>
      <c r="Q10" s="57"/>
      <c r="R10" s="107"/>
      <c r="S10" s="36"/>
      <c r="T10" s="107"/>
      <c r="U10" s="36">
        <v>22</v>
      </c>
      <c r="V10" s="107">
        <v>15.75</v>
      </c>
      <c r="W10" s="36">
        <v>6</v>
      </c>
      <c r="X10" s="107">
        <v>33.75</v>
      </c>
      <c r="Y10" s="36"/>
      <c r="Z10" s="107"/>
      <c r="AA10" s="72">
        <f>F10+H10+J10+L10+N10+P10+T10+V10+X10+Z10</f>
        <v>93</v>
      </c>
      <c r="AB10" s="49"/>
    </row>
    <row r="11" spans="1:28" x14ac:dyDescent="0.25">
      <c r="A11" s="75">
        <v>6</v>
      </c>
      <c r="B11" s="9" t="s">
        <v>21</v>
      </c>
      <c r="C11" s="10">
        <v>1990</v>
      </c>
      <c r="D11" s="21" t="s">
        <v>11</v>
      </c>
      <c r="E11" s="74">
        <v>6</v>
      </c>
      <c r="F11" s="73">
        <v>13.5</v>
      </c>
      <c r="G11" s="6" t="s">
        <v>79</v>
      </c>
      <c r="H11" s="85">
        <v>18</v>
      </c>
      <c r="I11" s="36"/>
      <c r="J11" s="61"/>
      <c r="K11" s="36">
        <v>31</v>
      </c>
      <c r="L11" s="20">
        <v>3</v>
      </c>
      <c r="M11" s="57" t="s">
        <v>83</v>
      </c>
      <c r="N11" s="120">
        <v>30</v>
      </c>
      <c r="O11" s="36">
        <v>18</v>
      </c>
      <c r="P11" s="107">
        <v>20</v>
      </c>
      <c r="Q11" s="57"/>
      <c r="R11" s="115"/>
      <c r="S11" s="36"/>
      <c r="T11" s="120"/>
      <c r="U11" s="36">
        <v>36</v>
      </c>
      <c r="V11" s="107">
        <v>2</v>
      </c>
      <c r="W11" s="36">
        <v>3</v>
      </c>
      <c r="X11" s="107">
        <v>41.25</v>
      </c>
      <c r="Y11" s="57"/>
      <c r="Z11" s="107"/>
      <c r="AA11" s="72">
        <f>F11+H11+J11+L11+N11+P11+R11+T11+V11+X11+Z11-20-30</f>
        <v>77.75</v>
      </c>
      <c r="AB11" s="49"/>
    </row>
    <row r="12" spans="1:28" x14ac:dyDescent="0.25">
      <c r="A12" s="78">
        <v>7</v>
      </c>
      <c r="B12" s="9" t="s">
        <v>75</v>
      </c>
      <c r="C12" s="10">
        <v>1994</v>
      </c>
      <c r="D12" s="21" t="s">
        <v>76</v>
      </c>
      <c r="E12" s="5" t="s">
        <v>81</v>
      </c>
      <c r="F12" s="82">
        <v>16.5</v>
      </c>
      <c r="G12" s="6">
        <v>16</v>
      </c>
      <c r="H12" s="87">
        <v>7.5</v>
      </c>
      <c r="I12" s="36"/>
      <c r="J12" s="31"/>
      <c r="K12" s="36"/>
      <c r="L12" s="44"/>
      <c r="M12" s="113">
        <v>8</v>
      </c>
      <c r="N12" s="106">
        <v>17.25</v>
      </c>
      <c r="O12" s="41">
        <v>23</v>
      </c>
      <c r="P12" s="106">
        <v>12</v>
      </c>
      <c r="Q12" s="8"/>
      <c r="R12" s="106"/>
      <c r="S12" s="40"/>
      <c r="T12" s="106"/>
      <c r="U12" s="41"/>
      <c r="V12" s="106"/>
      <c r="W12" s="41">
        <v>4</v>
      </c>
      <c r="X12" s="106">
        <v>38.75</v>
      </c>
      <c r="Y12" s="35"/>
      <c r="Z12" s="64"/>
      <c r="AA12" s="72">
        <f>F12+H12+J12+L12+N12+P12+T12+V12+X12+Z12-20</f>
        <v>72</v>
      </c>
      <c r="AB12" s="49"/>
    </row>
    <row r="13" spans="1:28" x14ac:dyDescent="0.25">
      <c r="A13" s="78">
        <v>8</v>
      </c>
      <c r="B13" s="93" t="s">
        <v>27</v>
      </c>
      <c r="C13" s="94">
        <v>1994</v>
      </c>
      <c r="D13" s="95" t="s">
        <v>10</v>
      </c>
      <c r="E13" s="5">
        <v>10</v>
      </c>
      <c r="F13" s="73">
        <v>10.5</v>
      </c>
      <c r="G13" s="6">
        <v>7</v>
      </c>
      <c r="H13" s="87">
        <v>12.5</v>
      </c>
      <c r="I13" s="36"/>
      <c r="J13" s="31"/>
      <c r="K13" s="36"/>
      <c r="L13" s="44"/>
      <c r="M13" s="113">
        <v>9</v>
      </c>
      <c r="N13" s="106">
        <v>16.5</v>
      </c>
      <c r="O13" s="41"/>
      <c r="P13" s="106"/>
      <c r="Q13" s="8"/>
      <c r="R13" s="106"/>
      <c r="S13" s="40"/>
      <c r="T13" s="106"/>
      <c r="U13" s="41"/>
      <c r="V13" s="106"/>
      <c r="W13" s="41">
        <v>14</v>
      </c>
      <c r="X13" s="106">
        <v>21.25</v>
      </c>
      <c r="Y13" s="35"/>
      <c r="Z13" s="64"/>
      <c r="AA13" s="72">
        <f>F13+H13+J13+L13+N13+P13+T13+V13+X13+Z13</f>
        <v>60.75</v>
      </c>
      <c r="AB13" s="49"/>
    </row>
    <row r="14" spans="1:28" x14ac:dyDescent="0.25">
      <c r="A14" s="75">
        <v>9</v>
      </c>
      <c r="B14" s="9" t="s">
        <v>41</v>
      </c>
      <c r="C14" s="10">
        <v>1991</v>
      </c>
      <c r="D14" s="21" t="s">
        <v>11</v>
      </c>
      <c r="E14" s="5">
        <v>7</v>
      </c>
      <c r="F14" s="73">
        <v>12.5</v>
      </c>
      <c r="G14" s="6">
        <v>19</v>
      </c>
      <c r="H14" s="87">
        <v>6</v>
      </c>
      <c r="I14" s="36"/>
      <c r="J14" s="31"/>
      <c r="K14" s="36"/>
      <c r="L14" s="44"/>
      <c r="M14" s="113">
        <v>17</v>
      </c>
      <c r="N14" s="106">
        <v>10.5</v>
      </c>
      <c r="O14" s="41"/>
      <c r="P14" s="106"/>
      <c r="Q14" s="8"/>
      <c r="R14" s="106"/>
      <c r="S14" s="40"/>
      <c r="T14" s="106"/>
      <c r="U14" s="41"/>
      <c r="V14" s="106"/>
      <c r="W14" s="41">
        <v>7</v>
      </c>
      <c r="X14" s="106">
        <v>31.25</v>
      </c>
      <c r="Y14" s="35"/>
      <c r="Z14" s="64"/>
      <c r="AA14" s="72">
        <f>F14+H14+J14+L14+N14+P14+T14+V14+X14+Z14</f>
        <v>60.25</v>
      </c>
      <c r="AB14" s="49"/>
    </row>
    <row r="15" spans="1:28" x14ac:dyDescent="0.25">
      <c r="A15" s="78">
        <v>10</v>
      </c>
      <c r="B15" s="9" t="s">
        <v>44</v>
      </c>
      <c r="C15" s="10">
        <v>1998</v>
      </c>
      <c r="D15" s="21" t="s">
        <v>10</v>
      </c>
      <c r="E15" s="5">
        <v>16</v>
      </c>
      <c r="F15" s="73">
        <v>7.5</v>
      </c>
      <c r="G15" s="6">
        <v>6</v>
      </c>
      <c r="H15" s="86">
        <v>13.5</v>
      </c>
      <c r="I15" s="36"/>
      <c r="J15" s="61"/>
      <c r="K15" s="36"/>
      <c r="L15" s="44"/>
      <c r="M15" s="57">
        <v>7</v>
      </c>
      <c r="N15" s="107">
        <v>18.75</v>
      </c>
      <c r="O15" s="36"/>
      <c r="P15" s="107"/>
      <c r="Q15" s="36"/>
      <c r="R15" s="107"/>
      <c r="S15" s="36"/>
      <c r="T15" s="107"/>
      <c r="U15" s="36"/>
      <c r="V15" s="107"/>
      <c r="W15" s="36">
        <v>15</v>
      </c>
      <c r="X15" s="107">
        <v>20</v>
      </c>
      <c r="Y15" s="36"/>
      <c r="Z15" s="107"/>
      <c r="AA15" s="72">
        <f>F15+H15+J15+L15+N15+P15+T15+V15+X15+Z15</f>
        <v>59.75</v>
      </c>
      <c r="AB15" s="49"/>
    </row>
    <row r="16" spans="1:28" x14ac:dyDescent="0.25">
      <c r="A16" s="75">
        <v>11</v>
      </c>
      <c r="B16" s="51" t="s">
        <v>28</v>
      </c>
      <c r="C16" s="52">
        <v>1998</v>
      </c>
      <c r="D16" s="53" t="s">
        <v>11</v>
      </c>
      <c r="E16" s="5">
        <v>13</v>
      </c>
      <c r="F16" s="73">
        <v>9</v>
      </c>
      <c r="G16" s="6" t="s">
        <v>82</v>
      </c>
      <c r="H16" s="85">
        <v>14.5</v>
      </c>
      <c r="I16" s="36">
        <v>17</v>
      </c>
      <c r="J16" s="121">
        <v>21</v>
      </c>
      <c r="K16" s="36"/>
      <c r="L16" s="20"/>
      <c r="M16" s="57">
        <v>12</v>
      </c>
      <c r="N16" s="107">
        <v>14.25</v>
      </c>
      <c r="O16" s="36"/>
      <c r="P16" s="107"/>
      <c r="Q16" s="36"/>
      <c r="R16" s="107"/>
      <c r="S16" s="36"/>
      <c r="T16" s="107"/>
      <c r="U16" s="36"/>
      <c r="V16" s="107"/>
      <c r="W16" s="36"/>
      <c r="X16" s="107"/>
      <c r="Y16" s="36"/>
      <c r="Z16" s="107"/>
      <c r="AA16" s="72">
        <f>F16+H16+J16+L16+N16+P16+T16+V16+X16+Z16</f>
        <v>58.75</v>
      </c>
      <c r="AB16" s="49"/>
    </row>
    <row r="17" spans="1:28" x14ac:dyDescent="0.25">
      <c r="A17" s="78">
        <v>12</v>
      </c>
      <c r="B17" s="9" t="s">
        <v>26</v>
      </c>
      <c r="C17" s="10">
        <v>1994</v>
      </c>
      <c r="D17" s="21" t="s">
        <v>13</v>
      </c>
      <c r="E17" s="5">
        <v>14</v>
      </c>
      <c r="F17" s="73">
        <v>8.5</v>
      </c>
      <c r="G17" s="6">
        <v>18</v>
      </c>
      <c r="H17" s="86">
        <v>6.5</v>
      </c>
      <c r="I17" s="36"/>
      <c r="J17" s="81"/>
      <c r="K17" s="36"/>
      <c r="L17" s="44"/>
      <c r="M17" s="57">
        <v>14</v>
      </c>
      <c r="N17" s="107">
        <v>12.75</v>
      </c>
      <c r="O17" s="36"/>
      <c r="P17" s="107"/>
      <c r="Q17" s="57"/>
      <c r="R17" s="107"/>
      <c r="S17" s="36"/>
      <c r="T17" s="107"/>
      <c r="U17" s="36"/>
      <c r="V17" s="107"/>
      <c r="W17" s="36">
        <v>8</v>
      </c>
      <c r="X17" s="107">
        <v>28.75</v>
      </c>
      <c r="Y17" s="57"/>
      <c r="Z17" s="107"/>
      <c r="AA17" s="72">
        <f>F17+H17+J17+L17+N17+P17+T17+V17+X17+Z17</f>
        <v>56.5</v>
      </c>
      <c r="AB17" s="49"/>
    </row>
    <row r="18" spans="1:28" ht="15" customHeight="1" x14ac:dyDescent="0.25">
      <c r="A18" s="75">
        <v>13</v>
      </c>
      <c r="B18" s="9" t="s">
        <v>22</v>
      </c>
      <c r="C18" s="10">
        <v>1990</v>
      </c>
      <c r="D18" s="21" t="s">
        <v>84</v>
      </c>
      <c r="E18" s="74">
        <v>4</v>
      </c>
      <c r="F18" s="73">
        <v>15.5</v>
      </c>
      <c r="G18" s="6">
        <v>8</v>
      </c>
      <c r="H18" s="86">
        <v>11.5</v>
      </c>
      <c r="I18" s="8"/>
      <c r="J18" s="61"/>
      <c r="K18" s="36"/>
      <c r="L18" s="20"/>
      <c r="M18" s="57" t="s">
        <v>79</v>
      </c>
      <c r="N18" s="120">
        <v>27</v>
      </c>
      <c r="O18" s="36"/>
      <c r="P18" s="107"/>
      <c r="Q18" s="36"/>
      <c r="R18" s="107"/>
      <c r="S18" s="36"/>
      <c r="T18" s="107"/>
      <c r="U18" s="36"/>
      <c r="V18" s="107"/>
      <c r="W18" s="36"/>
      <c r="X18" s="107"/>
      <c r="Y18" s="36"/>
      <c r="Z18" s="107"/>
      <c r="AA18" s="72">
        <f>F18+H18+J18+L18+N18+P18+T18+V18+X18+Z18</f>
        <v>54</v>
      </c>
      <c r="AB18" s="49"/>
    </row>
    <row r="19" spans="1:28" ht="15" customHeight="1" x14ac:dyDescent="0.25">
      <c r="A19" s="78">
        <v>14</v>
      </c>
      <c r="B19" s="9" t="s">
        <v>29</v>
      </c>
      <c r="C19" s="10">
        <v>1996</v>
      </c>
      <c r="D19" s="21" t="s">
        <v>11</v>
      </c>
      <c r="E19" s="5">
        <v>9</v>
      </c>
      <c r="F19" s="73">
        <v>11</v>
      </c>
      <c r="G19" s="6">
        <v>9</v>
      </c>
      <c r="H19" s="87">
        <v>11</v>
      </c>
      <c r="I19" s="36"/>
      <c r="J19" s="31"/>
      <c r="K19" s="36"/>
      <c r="L19" s="44"/>
      <c r="M19" s="112">
        <v>4</v>
      </c>
      <c r="N19" s="106">
        <v>23.25</v>
      </c>
      <c r="O19" s="41"/>
      <c r="P19" s="106"/>
      <c r="Q19" s="8"/>
      <c r="R19" s="106"/>
      <c r="S19" s="40"/>
      <c r="T19" s="106"/>
      <c r="U19" s="41"/>
      <c r="V19" s="106"/>
      <c r="W19" s="41">
        <v>9</v>
      </c>
      <c r="X19" s="106">
        <v>27.5</v>
      </c>
      <c r="Y19" s="35"/>
      <c r="Z19" s="64"/>
      <c r="AA19" s="72">
        <f>F19+H19+J19+L19+N19+P19+T19+V19+X19+Z19-20</f>
        <v>52.75</v>
      </c>
      <c r="AB19" s="49"/>
    </row>
    <row r="20" spans="1:28" ht="15" customHeight="1" x14ac:dyDescent="0.25">
      <c r="A20" s="78">
        <v>15</v>
      </c>
      <c r="B20" s="9" t="s">
        <v>39</v>
      </c>
      <c r="C20" s="10">
        <v>1995</v>
      </c>
      <c r="D20" s="21" t="s">
        <v>10</v>
      </c>
      <c r="E20" s="5">
        <v>20</v>
      </c>
      <c r="F20" s="73">
        <v>5.5</v>
      </c>
      <c r="G20" s="6">
        <v>12</v>
      </c>
      <c r="H20" s="86">
        <v>9.5</v>
      </c>
      <c r="I20" s="36"/>
      <c r="J20" s="61"/>
      <c r="K20" s="36"/>
      <c r="L20" s="45"/>
      <c r="M20" s="57">
        <v>11</v>
      </c>
      <c r="N20" s="107">
        <v>15</v>
      </c>
      <c r="O20" s="36"/>
      <c r="P20" s="107"/>
      <c r="Q20" s="36"/>
      <c r="R20" s="107"/>
      <c r="S20" s="36"/>
      <c r="T20" s="107"/>
      <c r="U20" s="36"/>
      <c r="V20" s="107"/>
      <c r="W20" s="36">
        <v>13</v>
      </c>
      <c r="X20" s="115">
        <v>22.5</v>
      </c>
      <c r="Y20" s="57"/>
      <c r="Z20" s="107"/>
      <c r="AA20" s="72">
        <f>F20+H20+J20+L20+N20+P20+T20+V20+X20+Z20</f>
        <v>52.5</v>
      </c>
      <c r="AB20" s="49"/>
    </row>
    <row r="21" spans="1:28" ht="15" customHeight="1" x14ac:dyDescent="0.25">
      <c r="A21" s="75">
        <v>16</v>
      </c>
      <c r="B21" s="9" t="s">
        <v>43</v>
      </c>
      <c r="C21" s="10">
        <v>1999</v>
      </c>
      <c r="D21" s="21" t="s">
        <v>11</v>
      </c>
      <c r="E21" s="5">
        <v>18</v>
      </c>
      <c r="F21" s="73">
        <v>6.5</v>
      </c>
      <c r="G21" s="6">
        <v>13</v>
      </c>
      <c r="H21" s="86">
        <v>9</v>
      </c>
      <c r="I21" s="36"/>
      <c r="J21" s="61"/>
      <c r="K21" s="36"/>
      <c r="L21" s="43"/>
      <c r="M21" s="57">
        <v>15</v>
      </c>
      <c r="N21" s="107">
        <v>12</v>
      </c>
      <c r="O21" s="36"/>
      <c r="P21" s="107"/>
      <c r="Q21" s="36"/>
      <c r="R21" s="107"/>
      <c r="S21" s="36"/>
      <c r="T21" s="107"/>
      <c r="U21" s="36"/>
      <c r="V21" s="107"/>
      <c r="W21" s="36">
        <v>12</v>
      </c>
      <c r="X21" s="107">
        <v>23.75</v>
      </c>
      <c r="Y21" s="36"/>
      <c r="Z21" s="107"/>
      <c r="AA21" s="72">
        <f>F21+H21+J21+L21+N21+P21+T21+V21+X21+Z21</f>
        <v>51.25</v>
      </c>
      <c r="AB21" s="49"/>
    </row>
    <row r="22" spans="1:28" ht="15" customHeight="1" x14ac:dyDescent="0.25">
      <c r="A22" s="78">
        <v>17</v>
      </c>
      <c r="B22" s="9" t="s">
        <v>61</v>
      </c>
      <c r="C22" s="10">
        <v>1999</v>
      </c>
      <c r="D22" s="21" t="s">
        <v>11</v>
      </c>
      <c r="E22" s="5">
        <v>19</v>
      </c>
      <c r="F22" s="73">
        <v>6</v>
      </c>
      <c r="G22" s="6">
        <v>21</v>
      </c>
      <c r="H22" s="87">
        <v>5</v>
      </c>
      <c r="I22" s="36"/>
      <c r="J22" s="61"/>
      <c r="K22" s="36"/>
      <c r="L22" s="34"/>
      <c r="M22" s="57">
        <v>22</v>
      </c>
      <c r="N22" s="107">
        <v>6.75</v>
      </c>
      <c r="O22" s="36"/>
      <c r="P22" s="107"/>
      <c r="Q22" s="36"/>
      <c r="R22" s="107"/>
      <c r="S22" s="36"/>
      <c r="T22" s="107"/>
      <c r="U22" s="36"/>
      <c r="V22" s="115"/>
      <c r="W22" s="36">
        <v>11</v>
      </c>
      <c r="X22" s="107">
        <v>25</v>
      </c>
      <c r="Y22" s="57"/>
      <c r="Z22" s="107"/>
      <c r="AA22" s="72">
        <f>F22+H22+J22+L22+N22+P22+T22+V22+X22+Z22</f>
        <v>42.75</v>
      </c>
      <c r="AB22" s="49"/>
    </row>
    <row r="23" spans="1:28" ht="15" customHeight="1" x14ac:dyDescent="0.25">
      <c r="A23" s="75">
        <v>18</v>
      </c>
      <c r="B23" s="9" t="s">
        <v>37</v>
      </c>
      <c r="C23" s="10">
        <v>1995</v>
      </c>
      <c r="D23" s="21" t="s">
        <v>11</v>
      </c>
      <c r="E23" s="5">
        <v>21</v>
      </c>
      <c r="F23" s="73">
        <v>5</v>
      </c>
      <c r="G23" s="6">
        <v>20</v>
      </c>
      <c r="H23" s="87">
        <v>5.5</v>
      </c>
      <c r="I23" s="36"/>
      <c r="J23" s="61"/>
      <c r="K23" s="36"/>
      <c r="L23" s="43"/>
      <c r="M23" s="57">
        <v>10</v>
      </c>
      <c r="N23" s="107">
        <v>15.75</v>
      </c>
      <c r="O23" s="36"/>
      <c r="P23" s="107"/>
      <c r="Q23" s="36"/>
      <c r="R23" s="107"/>
      <c r="S23" s="36"/>
      <c r="T23" s="107"/>
      <c r="U23" s="36"/>
      <c r="V23" s="107"/>
      <c r="W23" s="36">
        <v>20</v>
      </c>
      <c r="X23" s="107">
        <v>13.75</v>
      </c>
      <c r="Y23" s="36"/>
      <c r="Z23" s="107"/>
      <c r="AA23" s="72">
        <f>F23+H23+J23+L23+N23+P23+T23+V23+X23+Z23</f>
        <v>40</v>
      </c>
      <c r="AB23" s="49"/>
    </row>
    <row r="24" spans="1:28" ht="15" customHeight="1" x14ac:dyDescent="0.25">
      <c r="A24" s="78">
        <v>19</v>
      </c>
      <c r="B24" s="9" t="s">
        <v>25</v>
      </c>
      <c r="C24" s="10">
        <v>1996</v>
      </c>
      <c r="D24" s="21" t="s">
        <v>11</v>
      </c>
      <c r="E24" s="5">
        <v>17</v>
      </c>
      <c r="F24" s="73">
        <v>7</v>
      </c>
      <c r="G24" s="6">
        <v>10</v>
      </c>
      <c r="H24" s="87">
        <v>10.5</v>
      </c>
      <c r="I24" s="36"/>
      <c r="J24" s="31"/>
      <c r="K24" s="36"/>
      <c r="L24" s="34"/>
      <c r="M24" s="113">
        <v>6</v>
      </c>
      <c r="N24" s="106">
        <v>20.25</v>
      </c>
      <c r="O24" s="41"/>
      <c r="P24" s="106"/>
      <c r="Q24" s="8"/>
      <c r="R24" s="106"/>
      <c r="S24" s="40"/>
      <c r="T24" s="106"/>
      <c r="U24" s="41"/>
      <c r="V24" s="106"/>
      <c r="W24" s="41"/>
      <c r="X24" s="106"/>
      <c r="Y24" s="35"/>
      <c r="Z24" s="64"/>
      <c r="AA24" s="72">
        <f>F24+H24+J24+L24+N24+P24+T24+V24+X24+Z24</f>
        <v>37.75</v>
      </c>
      <c r="AB24" s="49"/>
    </row>
    <row r="25" spans="1:28" ht="15" customHeight="1" x14ac:dyDescent="0.25">
      <c r="A25" s="75">
        <v>20</v>
      </c>
      <c r="B25" s="9" t="s">
        <v>45</v>
      </c>
      <c r="C25" s="10">
        <v>1998</v>
      </c>
      <c r="D25" s="21" t="s">
        <v>32</v>
      </c>
      <c r="E25" s="5">
        <v>22</v>
      </c>
      <c r="F25" s="73">
        <v>4.5</v>
      </c>
      <c r="G25" s="6">
        <v>22</v>
      </c>
      <c r="H25" s="87">
        <v>4.5</v>
      </c>
      <c r="I25" s="36"/>
      <c r="J25" s="61"/>
      <c r="K25" s="36"/>
      <c r="L25" s="44"/>
      <c r="M25" s="113">
        <v>19</v>
      </c>
      <c r="N25" s="106">
        <v>9</v>
      </c>
      <c r="O25" s="41"/>
      <c r="P25" s="106"/>
      <c r="Q25" s="8"/>
      <c r="R25" s="106"/>
      <c r="S25" s="40"/>
      <c r="T25" s="106"/>
      <c r="U25" s="41"/>
      <c r="V25" s="106"/>
      <c r="W25" s="41">
        <v>18</v>
      </c>
      <c r="X25" s="106">
        <v>16.25</v>
      </c>
      <c r="Y25" s="35"/>
      <c r="Z25" s="64"/>
      <c r="AA25" s="72">
        <f>F25+H25+J25+L25+N25+P25+T25+V25+X25+Z25</f>
        <v>34.25</v>
      </c>
      <c r="AB25" s="49"/>
    </row>
    <row r="26" spans="1:28" ht="15" customHeight="1" x14ac:dyDescent="0.25">
      <c r="A26" s="78">
        <v>21</v>
      </c>
      <c r="B26" s="9" t="s">
        <v>48</v>
      </c>
      <c r="C26" s="10">
        <v>1999</v>
      </c>
      <c r="D26" s="21" t="s">
        <v>11</v>
      </c>
      <c r="E26" s="5"/>
      <c r="F26" s="73"/>
      <c r="G26" s="6">
        <v>23</v>
      </c>
      <c r="H26" s="87">
        <v>4</v>
      </c>
      <c r="I26" s="36"/>
      <c r="J26" s="31"/>
      <c r="K26" s="36"/>
      <c r="L26" s="83"/>
      <c r="M26" s="113">
        <v>16</v>
      </c>
      <c r="N26" s="106">
        <v>11.25</v>
      </c>
      <c r="O26" s="41"/>
      <c r="P26" s="106"/>
      <c r="Q26" s="8"/>
      <c r="R26" s="106"/>
      <c r="S26" s="40"/>
      <c r="T26" s="106"/>
      <c r="U26" s="41"/>
      <c r="V26" s="106"/>
      <c r="W26" s="41">
        <v>17</v>
      </c>
      <c r="X26" s="106">
        <v>17.5</v>
      </c>
      <c r="Y26" s="35"/>
      <c r="Z26" s="64"/>
      <c r="AA26" s="72">
        <f>F26+H26+J26+L26+N26+P26+T26+V26+X26+Z26</f>
        <v>32.75</v>
      </c>
      <c r="AB26" s="49"/>
    </row>
    <row r="27" spans="1:28" ht="15" customHeight="1" x14ac:dyDescent="0.25">
      <c r="A27" s="78">
        <v>22</v>
      </c>
      <c r="B27" s="9" t="s">
        <v>59</v>
      </c>
      <c r="C27" s="10">
        <v>1999</v>
      </c>
      <c r="D27" s="21" t="s">
        <v>60</v>
      </c>
      <c r="E27" s="5">
        <v>15</v>
      </c>
      <c r="F27" s="73">
        <v>8</v>
      </c>
      <c r="G27" s="6">
        <v>11</v>
      </c>
      <c r="H27" s="86">
        <v>10</v>
      </c>
      <c r="I27" s="35"/>
      <c r="J27" s="61"/>
      <c r="K27" s="36"/>
      <c r="L27" s="134"/>
      <c r="M27" s="57">
        <v>18</v>
      </c>
      <c r="N27" s="107">
        <v>9.75</v>
      </c>
      <c r="O27" s="36"/>
      <c r="P27" s="107"/>
      <c r="Q27" s="57"/>
      <c r="R27" s="107"/>
      <c r="S27" s="36"/>
      <c r="T27" s="107"/>
      <c r="U27" s="36"/>
      <c r="V27" s="107"/>
      <c r="W27" s="36"/>
      <c r="X27" s="107"/>
      <c r="Y27" s="57"/>
      <c r="Z27" s="107"/>
      <c r="AA27" s="72">
        <f>F27+H27+J27+L27+N27+P27+T27+V27+X27+Z27</f>
        <v>27.75</v>
      </c>
      <c r="AB27" s="49"/>
    </row>
    <row r="28" spans="1:28" ht="15" customHeight="1" x14ac:dyDescent="0.25">
      <c r="A28" s="75">
        <v>23</v>
      </c>
      <c r="B28" s="9" t="s">
        <v>49</v>
      </c>
      <c r="C28" s="10">
        <v>1995</v>
      </c>
      <c r="D28" s="21" t="s">
        <v>50</v>
      </c>
      <c r="E28" s="5">
        <v>24</v>
      </c>
      <c r="F28" s="73">
        <v>3.5</v>
      </c>
      <c r="G28" s="6">
        <v>24</v>
      </c>
      <c r="H28" s="87">
        <v>3.5</v>
      </c>
      <c r="I28" s="36"/>
      <c r="J28" s="61"/>
      <c r="K28" s="36"/>
      <c r="L28" s="34"/>
      <c r="M28" s="113">
        <v>20</v>
      </c>
      <c r="N28" s="106">
        <v>8.25</v>
      </c>
      <c r="O28" s="41"/>
      <c r="P28" s="106"/>
      <c r="Q28" s="8"/>
      <c r="R28" s="106"/>
      <c r="S28" s="40"/>
      <c r="T28" s="106"/>
      <c r="U28" s="41"/>
      <c r="V28" s="106"/>
      <c r="W28" s="41">
        <v>22</v>
      </c>
      <c r="X28" s="106">
        <v>11.25</v>
      </c>
      <c r="Y28" s="35"/>
      <c r="Z28" s="64"/>
      <c r="AA28" s="72">
        <f>F28+H28+J28+L28+N28+P28+T28+V28+X28+Z28</f>
        <v>26.5</v>
      </c>
      <c r="AB28" s="49"/>
    </row>
    <row r="29" spans="1:28" ht="15" customHeight="1" x14ac:dyDescent="0.25">
      <c r="A29" s="78">
        <v>24</v>
      </c>
      <c r="B29" s="9" t="s">
        <v>38</v>
      </c>
      <c r="C29" s="10">
        <v>1997</v>
      </c>
      <c r="D29" s="21" t="s">
        <v>11</v>
      </c>
      <c r="E29" s="5">
        <v>12</v>
      </c>
      <c r="F29" s="73">
        <v>9.5</v>
      </c>
      <c r="G29" s="6">
        <v>15</v>
      </c>
      <c r="H29" s="87">
        <v>8</v>
      </c>
      <c r="I29" s="36"/>
      <c r="J29" s="61"/>
      <c r="K29" s="36"/>
      <c r="L29" s="34"/>
      <c r="M29" s="57">
        <v>21</v>
      </c>
      <c r="N29" s="107">
        <v>7.5</v>
      </c>
      <c r="O29" s="36"/>
      <c r="P29" s="107"/>
      <c r="Q29" s="36"/>
      <c r="R29" s="107"/>
      <c r="S29" s="36"/>
      <c r="T29" s="107"/>
      <c r="U29" s="36"/>
      <c r="V29" s="107"/>
      <c r="W29" s="36"/>
      <c r="X29" s="107"/>
      <c r="Y29" s="36"/>
      <c r="Z29" s="107"/>
      <c r="AA29" s="72">
        <f>F29+H29+J29+L29+N29+P29+T29+V29+X29+Z29</f>
        <v>25</v>
      </c>
      <c r="AB29" s="49"/>
    </row>
    <row r="30" spans="1:28" ht="15" customHeight="1" x14ac:dyDescent="0.25">
      <c r="A30" s="75">
        <v>25</v>
      </c>
      <c r="B30" s="54" t="s">
        <v>24</v>
      </c>
      <c r="C30" s="55">
        <v>1990</v>
      </c>
      <c r="D30" s="56" t="s">
        <v>13</v>
      </c>
      <c r="E30" s="74"/>
      <c r="F30" s="73"/>
      <c r="G30" s="6"/>
      <c r="H30" s="86"/>
      <c r="I30" s="36"/>
      <c r="J30" s="61"/>
      <c r="K30" s="36"/>
      <c r="L30" s="34"/>
      <c r="M30" s="57"/>
      <c r="N30" s="107"/>
      <c r="O30" s="36"/>
      <c r="P30" s="107"/>
      <c r="Q30" s="36"/>
      <c r="R30" s="107"/>
      <c r="S30" s="36"/>
      <c r="T30" s="107"/>
      <c r="U30" s="36"/>
      <c r="V30" s="107"/>
      <c r="W30" s="36">
        <v>16</v>
      </c>
      <c r="X30" s="107">
        <v>18.75</v>
      </c>
      <c r="Y30" s="36"/>
      <c r="Z30" s="107"/>
      <c r="AA30" s="72">
        <f>F30+H30+J30+L30+N30+P30+T30+V30+X30+Z30</f>
        <v>18.75</v>
      </c>
      <c r="AB30" s="49"/>
    </row>
    <row r="31" spans="1:28" ht="15" customHeight="1" x14ac:dyDescent="0.25">
      <c r="A31" s="78">
        <v>26</v>
      </c>
      <c r="B31" s="9" t="s">
        <v>42</v>
      </c>
      <c r="C31" s="10">
        <v>1991</v>
      </c>
      <c r="D31" s="21" t="s">
        <v>14</v>
      </c>
      <c r="E31" s="5"/>
      <c r="F31" s="73"/>
      <c r="G31" s="6"/>
      <c r="H31" s="87"/>
      <c r="I31" s="36"/>
      <c r="J31" s="61"/>
      <c r="K31" s="36"/>
      <c r="L31" s="34"/>
      <c r="M31" s="113">
        <v>23</v>
      </c>
      <c r="N31" s="106">
        <v>6</v>
      </c>
      <c r="O31" s="41"/>
      <c r="P31" s="106"/>
      <c r="Q31" s="8"/>
      <c r="R31" s="106"/>
      <c r="S31" s="40"/>
      <c r="T31" s="106"/>
      <c r="U31" s="41"/>
      <c r="V31" s="106"/>
      <c r="W31" s="41">
        <v>21</v>
      </c>
      <c r="X31" s="106">
        <v>12.5</v>
      </c>
      <c r="Y31" s="35"/>
      <c r="Z31" s="64"/>
      <c r="AA31" s="72">
        <f>F31+H31+J31+L31+N31+P31+T31+V31+X31+Z31</f>
        <v>18.5</v>
      </c>
      <c r="AB31" s="49"/>
    </row>
    <row r="32" spans="1:28" ht="15" customHeight="1" x14ac:dyDescent="0.25">
      <c r="A32" s="75">
        <v>27</v>
      </c>
      <c r="B32" s="9" t="s">
        <v>53</v>
      </c>
      <c r="C32" s="10">
        <v>1998</v>
      </c>
      <c r="D32" s="21" t="s">
        <v>10</v>
      </c>
      <c r="E32" s="5"/>
      <c r="F32" s="73"/>
      <c r="G32" s="6"/>
      <c r="H32" s="87"/>
      <c r="I32" s="36"/>
      <c r="J32" s="31"/>
      <c r="K32" s="36"/>
      <c r="L32" s="34"/>
      <c r="M32" s="113"/>
      <c r="N32" s="106"/>
      <c r="O32" s="41"/>
      <c r="P32" s="106"/>
      <c r="Q32" s="8"/>
      <c r="R32" s="106"/>
      <c r="S32" s="40"/>
      <c r="T32" s="106"/>
      <c r="U32" s="41"/>
      <c r="V32" s="106"/>
      <c r="W32" s="41">
        <v>19</v>
      </c>
      <c r="X32" s="106">
        <v>15</v>
      </c>
      <c r="Y32" s="35"/>
      <c r="Z32" s="64"/>
      <c r="AA32" s="72">
        <f>F32+H32+J32+L32+N32+P32+T32+V32+X32+Z32</f>
        <v>15</v>
      </c>
      <c r="AB32" s="49"/>
    </row>
    <row r="33" spans="1:28" ht="15" customHeight="1" x14ac:dyDescent="0.25">
      <c r="A33" s="78">
        <v>28</v>
      </c>
      <c r="B33" s="9" t="s">
        <v>66</v>
      </c>
      <c r="C33" s="10">
        <v>1998</v>
      </c>
      <c r="D33" s="21" t="s">
        <v>67</v>
      </c>
      <c r="E33" s="5"/>
      <c r="F33" s="73"/>
      <c r="G33" s="6"/>
      <c r="H33" s="86"/>
      <c r="I33" s="36"/>
      <c r="J33" s="61"/>
      <c r="K33" s="36"/>
      <c r="L33" s="43"/>
      <c r="M33" s="57">
        <v>25</v>
      </c>
      <c r="N33" s="107">
        <v>4.5</v>
      </c>
      <c r="O33" s="36"/>
      <c r="P33" s="107"/>
      <c r="Q33" s="36"/>
      <c r="R33" s="107"/>
      <c r="S33" s="36"/>
      <c r="T33" s="107"/>
      <c r="U33" s="36"/>
      <c r="V33" s="107"/>
      <c r="W33" s="36">
        <v>24</v>
      </c>
      <c r="X33" s="107">
        <v>8.75</v>
      </c>
      <c r="Y33" s="36"/>
      <c r="Z33" s="107"/>
      <c r="AA33" s="72">
        <f>F33+H33+J33+L33+N33+P33+T33+V33+X33+Z33</f>
        <v>13.25</v>
      </c>
      <c r="AB33" s="49"/>
    </row>
    <row r="34" spans="1:28" ht="15" customHeight="1" x14ac:dyDescent="0.25">
      <c r="A34" s="78">
        <v>29</v>
      </c>
      <c r="B34" s="9" t="s">
        <v>77</v>
      </c>
      <c r="C34" s="10">
        <v>1997</v>
      </c>
      <c r="D34" s="21" t="s">
        <v>11</v>
      </c>
      <c r="E34" s="5">
        <v>23</v>
      </c>
      <c r="F34" s="73">
        <v>4</v>
      </c>
      <c r="G34" s="6">
        <v>14</v>
      </c>
      <c r="H34" s="86">
        <v>8.5</v>
      </c>
      <c r="I34" s="36"/>
      <c r="J34" s="61"/>
      <c r="K34" s="36"/>
      <c r="L34" s="34"/>
      <c r="M34" s="57"/>
      <c r="N34" s="107"/>
      <c r="O34" s="36"/>
      <c r="P34" s="107"/>
      <c r="Q34" s="36"/>
      <c r="R34" s="107"/>
      <c r="S34" s="36"/>
      <c r="T34" s="107"/>
      <c r="U34" s="36"/>
      <c r="V34" s="107"/>
      <c r="W34" s="36"/>
      <c r="X34" s="107"/>
      <c r="Y34" s="36"/>
      <c r="Z34" s="107"/>
      <c r="AA34" s="72">
        <f>F34+H34+J34+L34+N34+P34+T34+V34+X34+Z34</f>
        <v>12.5</v>
      </c>
      <c r="AB34" s="49"/>
    </row>
    <row r="35" spans="1:28" ht="15" customHeight="1" x14ac:dyDescent="0.25">
      <c r="A35" s="75">
        <v>30</v>
      </c>
      <c r="B35" s="9" t="s">
        <v>86</v>
      </c>
      <c r="C35" s="10">
        <v>1992</v>
      </c>
      <c r="D35" s="21" t="s">
        <v>87</v>
      </c>
      <c r="E35" s="5"/>
      <c r="F35" s="73"/>
      <c r="G35" s="6"/>
      <c r="H35" s="87"/>
      <c r="I35" s="36"/>
      <c r="J35" s="61"/>
      <c r="K35" s="36"/>
      <c r="L35" s="34"/>
      <c r="M35" s="113"/>
      <c r="N35" s="106"/>
      <c r="O35" s="41"/>
      <c r="P35" s="106"/>
      <c r="Q35" s="8"/>
      <c r="R35" s="106"/>
      <c r="S35" s="40"/>
      <c r="T35" s="106"/>
      <c r="U35" s="41"/>
      <c r="V35" s="106"/>
      <c r="W35" s="41">
        <v>23</v>
      </c>
      <c r="X35" s="106">
        <v>10</v>
      </c>
      <c r="Y35" s="35"/>
      <c r="Z35" s="64"/>
      <c r="AA35" s="72">
        <f>F35+H35+J35+L35+N35+P35+T35+V35+X35+Z35</f>
        <v>10</v>
      </c>
      <c r="AB35" s="49"/>
    </row>
    <row r="36" spans="1:28" ht="15" customHeight="1" x14ac:dyDescent="0.25">
      <c r="A36" s="78">
        <v>31</v>
      </c>
      <c r="B36" s="9" t="s">
        <v>88</v>
      </c>
      <c r="C36" s="10">
        <v>2001</v>
      </c>
      <c r="D36" s="21" t="s">
        <v>11</v>
      </c>
      <c r="E36" s="5"/>
      <c r="F36" s="29"/>
      <c r="G36" s="6"/>
      <c r="H36" s="87"/>
      <c r="I36" s="38"/>
      <c r="J36" s="61"/>
      <c r="K36" s="36"/>
      <c r="L36" s="34"/>
      <c r="M36" s="57"/>
      <c r="N36" s="107"/>
      <c r="O36" s="36"/>
      <c r="P36" s="107"/>
      <c r="Q36" s="36"/>
      <c r="R36" s="107"/>
      <c r="S36" s="36"/>
      <c r="T36" s="107"/>
      <c r="U36" s="36"/>
      <c r="V36" s="107"/>
      <c r="W36" s="36">
        <v>25</v>
      </c>
      <c r="X36" s="107">
        <v>7.5</v>
      </c>
      <c r="Y36" s="36"/>
      <c r="Z36" s="107"/>
      <c r="AA36" s="72">
        <f>F36+H36+J36+L36+N36+P36+T36+V36+X36+Z36</f>
        <v>7.5</v>
      </c>
      <c r="AB36" s="49"/>
    </row>
    <row r="37" spans="1:28" ht="15" customHeight="1" x14ac:dyDescent="0.25">
      <c r="A37" s="75">
        <v>32</v>
      </c>
      <c r="B37" s="9" t="s">
        <v>89</v>
      </c>
      <c r="C37" s="10">
        <v>2001</v>
      </c>
      <c r="D37" s="21" t="s">
        <v>11</v>
      </c>
      <c r="E37" s="5"/>
      <c r="F37" s="29"/>
      <c r="G37" s="6"/>
      <c r="H37" s="86"/>
      <c r="I37" s="38"/>
      <c r="J37" s="61"/>
      <c r="K37" s="36"/>
      <c r="L37" s="34"/>
      <c r="M37" s="57"/>
      <c r="N37" s="107"/>
      <c r="O37" s="36"/>
      <c r="P37" s="107"/>
      <c r="Q37" s="36"/>
      <c r="R37" s="107"/>
      <c r="S37" s="36"/>
      <c r="T37" s="107"/>
      <c r="U37" s="36"/>
      <c r="V37" s="107"/>
      <c r="W37" s="36">
        <v>26</v>
      </c>
      <c r="X37" s="107">
        <v>6.25</v>
      </c>
      <c r="Y37" s="36"/>
      <c r="Z37" s="107"/>
      <c r="AA37" s="72">
        <f>F37+H37+J37+L37+N37+P37+T37+V37+X37+Z37</f>
        <v>6.25</v>
      </c>
      <c r="AB37" s="49"/>
    </row>
    <row r="38" spans="1:28" ht="15" customHeight="1" x14ac:dyDescent="0.25">
      <c r="A38" s="78">
        <v>33</v>
      </c>
      <c r="B38" s="9" t="s">
        <v>62</v>
      </c>
      <c r="C38" s="10">
        <v>1998</v>
      </c>
      <c r="D38" s="21" t="s">
        <v>63</v>
      </c>
      <c r="E38" s="5"/>
      <c r="F38" s="73"/>
      <c r="G38" s="6"/>
      <c r="H38" s="86"/>
      <c r="I38" s="38"/>
      <c r="J38" s="61"/>
      <c r="K38" s="36"/>
      <c r="L38" s="43"/>
      <c r="M38" s="57">
        <v>24</v>
      </c>
      <c r="N38" s="107">
        <v>5.25</v>
      </c>
      <c r="O38" s="36"/>
      <c r="P38" s="107"/>
      <c r="Q38" s="57"/>
      <c r="R38" s="107"/>
      <c r="S38" s="36"/>
      <c r="T38" s="107"/>
      <c r="U38" s="36"/>
      <c r="V38" s="107"/>
      <c r="W38" s="36"/>
      <c r="X38" s="107"/>
      <c r="Y38" s="57"/>
      <c r="Z38" s="107"/>
      <c r="AA38" s="72">
        <f>F38+H38+J38+L38+N38+P38+T38+V38+X38+Z38</f>
        <v>5.25</v>
      </c>
      <c r="AB38" s="49"/>
    </row>
    <row r="39" spans="1:28" ht="15" customHeight="1" x14ac:dyDescent="0.25">
      <c r="A39" s="75">
        <v>34</v>
      </c>
      <c r="B39" s="9" t="s">
        <v>90</v>
      </c>
      <c r="C39" s="10">
        <v>2001</v>
      </c>
      <c r="D39" s="21" t="s">
        <v>35</v>
      </c>
      <c r="E39" s="5"/>
      <c r="F39" s="29"/>
      <c r="G39" s="6"/>
      <c r="H39" s="87"/>
      <c r="I39" s="38"/>
      <c r="J39" s="61"/>
      <c r="K39" s="36"/>
      <c r="L39" s="34"/>
      <c r="M39" s="57"/>
      <c r="N39" s="107"/>
      <c r="O39" s="36"/>
      <c r="P39" s="107"/>
      <c r="Q39" s="36"/>
      <c r="R39" s="107"/>
      <c r="S39" s="36"/>
      <c r="T39" s="107"/>
      <c r="U39" s="36"/>
      <c r="V39" s="107"/>
      <c r="W39" s="36">
        <v>27</v>
      </c>
      <c r="X39" s="107">
        <v>5</v>
      </c>
      <c r="Y39" s="36"/>
      <c r="Z39" s="107"/>
      <c r="AA39" s="72">
        <f>F39+H39+J39+L39+N39+P39+T39+V39+X39+Z39</f>
        <v>5</v>
      </c>
      <c r="AB39" s="49"/>
    </row>
    <row r="40" spans="1:28" ht="15" customHeight="1" x14ac:dyDescent="0.25">
      <c r="A40" s="78">
        <v>35</v>
      </c>
      <c r="B40" s="9" t="s">
        <v>91</v>
      </c>
      <c r="C40" s="10">
        <v>1999</v>
      </c>
      <c r="D40" s="21" t="s">
        <v>35</v>
      </c>
      <c r="E40" s="5"/>
      <c r="F40" s="29"/>
      <c r="G40" s="6"/>
      <c r="H40" s="103"/>
      <c r="I40" s="38"/>
      <c r="J40" s="61"/>
      <c r="K40" s="36"/>
      <c r="L40" s="34"/>
      <c r="M40" s="57"/>
      <c r="N40" s="107"/>
      <c r="O40" s="36"/>
      <c r="P40" s="107"/>
      <c r="Q40" s="36"/>
      <c r="R40" s="107"/>
      <c r="S40" s="36"/>
      <c r="T40" s="107"/>
      <c r="U40" s="36"/>
      <c r="V40" s="107"/>
      <c r="W40" s="36">
        <v>28</v>
      </c>
      <c r="X40" s="107">
        <v>3.75</v>
      </c>
      <c r="Y40" s="36"/>
      <c r="Z40" s="107"/>
      <c r="AA40" s="72">
        <f>F40+H40+J40+L40+N40+P40+T40+V40+X40+Z40</f>
        <v>3.75</v>
      </c>
      <c r="AB40" s="49"/>
    </row>
    <row r="41" spans="1:28" ht="15" customHeight="1" x14ac:dyDescent="0.25">
      <c r="A41" s="78">
        <v>36</v>
      </c>
      <c r="B41" s="9" t="s">
        <v>92</v>
      </c>
      <c r="C41" s="10">
        <v>1999</v>
      </c>
      <c r="D41" s="21" t="s">
        <v>35</v>
      </c>
      <c r="E41" s="5"/>
      <c r="F41" s="29"/>
      <c r="G41" s="6"/>
      <c r="H41" s="90"/>
      <c r="I41" s="38"/>
      <c r="J41" s="61"/>
      <c r="K41" s="36"/>
      <c r="L41" s="34"/>
      <c r="M41" s="57"/>
      <c r="N41" s="107"/>
      <c r="O41" s="36"/>
      <c r="P41" s="107"/>
      <c r="Q41" s="36"/>
      <c r="R41" s="107"/>
      <c r="S41" s="36"/>
      <c r="T41" s="107"/>
      <c r="U41" s="36"/>
      <c r="V41" s="107"/>
      <c r="W41" s="36">
        <v>29</v>
      </c>
      <c r="X41" s="107">
        <v>2.5</v>
      </c>
      <c r="Y41" s="36"/>
      <c r="Z41" s="107"/>
      <c r="AA41" s="72">
        <f>F41+H41+J41+L41+N41+P41+T41+V41+X41+Z41</f>
        <v>2.5</v>
      </c>
      <c r="AB41" s="49"/>
    </row>
    <row r="42" spans="1:28" ht="15" customHeight="1" x14ac:dyDescent="0.25">
      <c r="A42" s="75">
        <v>37</v>
      </c>
      <c r="B42" s="9" t="s">
        <v>74</v>
      </c>
      <c r="C42" s="10">
        <v>1994</v>
      </c>
      <c r="D42" s="21" t="s">
        <v>13</v>
      </c>
      <c r="E42" s="5"/>
      <c r="F42" s="73"/>
      <c r="G42" s="6"/>
      <c r="H42" s="90"/>
      <c r="I42" s="67"/>
      <c r="J42" s="61"/>
      <c r="K42" s="36"/>
      <c r="L42" s="34"/>
      <c r="M42" s="57"/>
      <c r="N42" s="107"/>
      <c r="O42" s="36"/>
      <c r="P42" s="107"/>
      <c r="Q42" s="36"/>
      <c r="R42" s="107"/>
      <c r="S42" s="36"/>
      <c r="T42" s="107"/>
      <c r="U42" s="36"/>
      <c r="V42" s="107"/>
      <c r="W42" s="36"/>
      <c r="X42" s="107"/>
      <c r="Y42" s="36"/>
      <c r="Z42" s="107"/>
      <c r="AA42" s="72">
        <f>F42+H42+J42+L42+N42+P42+T42+V42+X42+Z42</f>
        <v>0</v>
      </c>
      <c r="AB42" s="49"/>
    </row>
    <row r="43" spans="1:28" ht="15" customHeight="1" x14ac:dyDescent="0.25">
      <c r="A43" s="78">
        <v>38</v>
      </c>
      <c r="B43" s="9" t="s">
        <v>33</v>
      </c>
      <c r="C43" s="10">
        <v>1996</v>
      </c>
      <c r="D43" s="21" t="s">
        <v>13</v>
      </c>
      <c r="E43" s="5"/>
      <c r="F43" s="73"/>
      <c r="G43" s="6"/>
      <c r="H43" s="91"/>
      <c r="I43" s="38"/>
      <c r="J43" s="61"/>
      <c r="K43" s="36"/>
      <c r="L43" s="34"/>
      <c r="M43" s="113"/>
      <c r="N43" s="106"/>
      <c r="O43" s="41"/>
      <c r="P43" s="106"/>
      <c r="Q43" s="8"/>
      <c r="R43" s="106"/>
      <c r="S43" s="40"/>
      <c r="T43" s="106"/>
      <c r="U43" s="41"/>
      <c r="V43" s="106"/>
      <c r="W43" s="41"/>
      <c r="X43" s="106"/>
      <c r="Y43" s="35"/>
      <c r="Z43" s="64"/>
      <c r="AA43" s="72">
        <f>F43+H43+J43+L43+N43+P43+T43+V43+X43+Z43</f>
        <v>0</v>
      </c>
      <c r="AB43" s="49"/>
    </row>
    <row r="44" spans="1:28" ht="15" customHeight="1" x14ac:dyDescent="0.25">
      <c r="A44" s="75">
        <v>39</v>
      </c>
      <c r="B44" s="9" t="s">
        <v>36</v>
      </c>
      <c r="C44" s="10">
        <v>1992</v>
      </c>
      <c r="D44" s="21" t="s">
        <v>35</v>
      </c>
      <c r="E44" s="5"/>
      <c r="F44" s="73"/>
      <c r="G44" s="6"/>
      <c r="H44" s="90"/>
      <c r="I44" s="104"/>
      <c r="J44" s="61"/>
      <c r="K44" s="36"/>
      <c r="L44" s="34"/>
      <c r="M44" s="57"/>
      <c r="N44" s="107"/>
      <c r="O44" s="36"/>
      <c r="P44" s="107"/>
      <c r="Q44" s="36"/>
      <c r="R44" s="107"/>
      <c r="S44" s="36"/>
      <c r="T44" s="107"/>
      <c r="U44" s="36"/>
      <c r="V44" s="107"/>
      <c r="W44" s="36"/>
      <c r="X44" s="107"/>
      <c r="Y44" s="36"/>
      <c r="Z44" s="107"/>
      <c r="AA44" s="72">
        <f>F44+H44+J44+L44+N44+P44+T44+V44+X44+Z44</f>
        <v>0</v>
      </c>
      <c r="AB44" s="49"/>
    </row>
    <row r="45" spans="1:28" ht="15" customHeight="1" x14ac:dyDescent="0.25">
      <c r="A45" s="78">
        <v>40</v>
      </c>
      <c r="B45" s="9" t="s">
        <v>40</v>
      </c>
      <c r="C45" s="10">
        <v>1996</v>
      </c>
      <c r="D45" s="21" t="s">
        <v>35</v>
      </c>
      <c r="E45" s="5"/>
      <c r="F45" s="73"/>
      <c r="G45" s="6"/>
      <c r="H45" s="90"/>
      <c r="I45" s="38"/>
      <c r="J45" s="61"/>
      <c r="K45" s="36"/>
      <c r="L45" s="43"/>
      <c r="M45" s="57"/>
      <c r="N45" s="107"/>
      <c r="O45" s="36"/>
      <c r="P45" s="107"/>
      <c r="Q45" s="36"/>
      <c r="R45" s="107"/>
      <c r="S45" s="36"/>
      <c r="T45" s="107"/>
      <c r="U45" s="36"/>
      <c r="V45" s="107"/>
      <c r="W45" s="36"/>
      <c r="X45" s="107"/>
      <c r="Y45" s="36"/>
      <c r="Z45" s="107"/>
      <c r="AA45" s="72">
        <f>F45+H45+J45+L45+N45+P45+T45+V45+X45+Z45</f>
        <v>0</v>
      </c>
      <c r="AB45" s="49"/>
    </row>
    <row r="46" spans="1:28" ht="15" customHeight="1" x14ac:dyDescent="0.25">
      <c r="A46" s="75">
        <v>41</v>
      </c>
      <c r="B46" s="9" t="s">
        <v>46</v>
      </c>
      <c r="C46" s="10">
        <v>1989</v>
      </c>
      <c r="D46" s="21" t="s">
        <v>13</v>
      </c>
      <c r="E46" s="5"/>
      <c r="F46" s="73"/>
      <c r="G46" s="6"/>
      <c r="H46" s="91"/>
      <c r="I46" s="38"/>
      <c r="J46" s="31"/>
      <c r="K46" s="36"/>
      <c r="L46" s="34"/>
      <c r="M46" s="113"/>
      <c r="N46" s="109"/>
      <c r="O46" s="41"/>
      <c r="P46" s="109"/>
      <c r="Q46" s="8"/>
      <c r="R46" s="109"/>
      <c r="S46" s="40"/>
      <c r="T46" s="109"/>
      <c r="U46" s="41"/>
      <c r="V46" s="117"/>
      <c r="W46" s="42"/>
      <c r="X46" s="117"/>
      <c r="Y46" s="37"/>
      <c r="Z46" s="65"/>
      <c r="AA46" s="72">
        <f>F46+H46+J46+L46+N46+P46+T46+V46+X46+Z46</f>
        <v>0</v>
      </c>
      <c r="AB46" s="49"/>
    </row>
    <row r="47" spans="1:28" ht="15" customHeight="1" x14ac:dyDescent="0.25">
      <c r="A47" s="78">
        <v>42</v>
      </c>
      <c r="B47" s="9" t="s">
        <v>47</v>
      </c>
      <c r="C47" s="10">
        <v>1996</v>
      </c>
      <c r="D47" s="21" t="s">
        <v>11</v>
      </c>
      <c r="E47" s="5"/>
      <c r="F47" s="73"/>
      <c r="G47" s="6"/>
      <c r="H47" s="90"/>
      <c r="I47" s="38"/>
      <c r="J47" s="61"/>
      <c r="K47" s="36"/>
      <c r="L47" s="34"/>
      <c r="M47" s="57"/>
      <c r="N47" s="108"/>
      <c r="O47" s="36"/>
      <c r="P47" s="108"/>
      <c r="Q47" s="36"/>
      <c r="R47" s="108"/>
      <c r="S47" s="36"/>
      <c r="T47" s="108"/>
      <c r="U47" s="36"/>
      <c r="V47" s="116"/>
      <c r="W47" s="59"/>
      <c r="X47" s="116"/>
      <c r="Y47" s="60"/>
      <c r="Z47" s="119"/>
      <c r="AA47" s="72">
        <f>F47+H47+J47+L47+N47+P47+T47+V47+X47+Z47</f>
        <v>0</v>
      </c>
      <c r="AB47" s="50"/>
    </row>
    <row r="48" spans="1:28" ht="15" customHeight="1" x14ac:dyDescent="0.25">
      <c r="A48" s="78">
        <v>43</v>
      </c>
      <c r="B48" s="9" t="s">
        <v>51</v>
      </c>
      <c r="C48" s="10">
        <v>1997</v>
      </c>
      <c r="D48" s="21" t="s">
        <v>52</v>
      </c>
      <c r="E48" s="5"/>
      <c r="F48" s="73"/>
      <c r="G48" s="6"/>
      <c r="H48" s="91"/>
      <c r="I48" s="38"/>
      <c r="J48" s="31"/>
      <c r="K48" s="36"/>
      <c r="L48" s="34"/>
      <c r="M48" s="113"/>
      <c r="N48" s="109"/>
      <c r="O48" s="41"/>
      <c r="P48" s="109"/>
      <c r="Q48" s="8"/>
      <c r="R48" s="109"/>
      <c r="S48" s="40"/>
      <c r="T48" s="109"/>
      <c r="U48" s="41"/>
      <c r="V48" s="117"/>
      <c r="W48" s="42"/>
      <c r="X48" s="117"/>
      <c r="Y48" s="37"/>
      <c r="Z48" s="65"/>
      <c r="AA48" s="72">
        <f>F48+H48+J48+L48+N48+P48+T48+V48+X48+Z48</f>
        <v>0</v>
      </c>
      <c r="AB48" s="50"/>
    </row>
    <row r="49" spans="1:28" ht="15" customHeight="1" x14ac:dyDescent="0.25">
      <c r="A49" s="75">
        <v>44</v>
      </c>
      <c r="B49" s="9" t="s">
        <v>54</v>
      </c>
      <c r="C49" s="10">
        <v>1996</v>
      </c>
      <c r="D49" s="21" t="s">
        <v>35</v>
      </c>
      <c r="E49" s="5"/>
      <c r="F49" s="73"/>
      <c r="G49" s="6"/>
      <c r="H49" s="91"/>
      <c r="I49" s="38"/>
      <c r="J49" s="31"/>
      <c r="K49" s="36"/>
      <c r="L49" s="34"/>
      <c r="M49" s="113"/>
      <c r="N49" s="109"/>
      <c r="O49" s="41"/>
      <c r="P49" s="109"/>
      <c r="Q49" s="8"/>
      <c r="R49" s="109"/>
      <c r="S49" s="40"/>
      <c r="T49" s="109"/>
      <c r="U49" s="41"/>
      <c r="V49" s="117"/>
      <c r="W49" s="42"/>
      <c r="X49" s="117"/>
      <c r="Y49" s="37"/>
      <c r="Z49" s="65"/>
      <c r="AA49" s="72">
        <f>F49+H49+J49+L49+N49+P49+T49+V49+X49+Z49</f>
        <v>0</v>
      </c>
      <c r="AB49" s="50"/>
    </row>
    <row r="50" spans="1:28" ht="15" customHeight="1" x14ac:dyDescent="0.25">
      <c r="A50" s="78">
        <v>45</v>
      </c>
      <c r="B50" s="9" t="s">
        <v>57</v>
      </c>
      <c r="C50" s="10">
        <v>1998</v>
      </c>
      <c r="D50" s="21" t="s">
        <v>58</v>
      </c>
      <c r="E50" s="5"/>
      <c r="F50" s="73"/>
      <c r="G50" s="6"/>
      <c r="H50" s="89"/>
      <c r="I50" s="68"/>
      <c r="J50" s="61"/>
      <c r="K50" s="36"/>
      <c r="L50" s="43"/>
      <c r="M50" s="57"/>
      <c r="N50" s="108"/>
      <c r="O50" s="36"/>
      <c r="P50" s="108"/>
      <c r="Q50" s="57"/>
      <c r="R50" s="108"/>
      <c r="S50" s="36"/>
      <c r="T50" s="108"/>
      <c r="U50" s="36"/>
      <c r="V50" s="116"/>
      <c r="W50" s="59"/>
      <c r="X50" s="116"/>
      <c r="Y50" s="135"/>
      <c r="Z50" s="136"/>
      <c r="AA50" s="72">
        <f>F50+H50+J50+L50+N50+P50+T50+V50+X50+Z50</f>
        <v>0</v>
      </c>
      <c r="AB50" s="50"/>
    </row>
    <row r="51" spans="1:28" ht="15" customHeight="1" x14ac:dyDescent="0.25">
      <c r="A51" s="75">
        <v>46</v>
      </c>
      <c r="B51" s="9" t="s">
        <v>64</v>
      </c>
      <c r="C51" s="10">
        <v>1999</v>
      </c>
      <c r="D51" s="21" t="s">
        <v>65</v>
      </c>
      <c r="E51" s="5"/>
      <c r="F51" s="73"/>
      <c r="G51" s="6"/>
      <c r="H51" s="90"/>
      <c r="I51" s="38"/>
      <c r="J51" s="61"/>
      <c r="K51" s="36"/>
      <c r="L51" s="43"/>
      <c r="M51" s="57"/>
      <c r="N51" s="108"/>
      <c r="O51" s="36"/>
      <c r="P51" s="108"/>
      <c r="Q51" s="36"/>
      <c r="R51" s="108"/>
      <c r="S51" s="36"/>
      <c r="T51" s="108"/>
      <c r="U51" s="36"/>
      <c r="V51" s="116"/>
      <c r="W51" s="59"/>
      <c r="X51" s="116"/>
      <c r="Y51" s="60"/>
      <c r="Z51" s="119"/>
      <c r="AA51" s="72">
        <f>F51+H51+J51+L51+N51+P51+T51+V51+X51+Z51</f>
        <v>0</v>
      </c>
      <c r="AB51" s="50"/>
    </row>
    <row r="52" spans="1:28" ht="15" customHeight="1" x14ac:dyDescent="0.25">
      <c r="A52" s="78">
        <v>47</v>
      </c>
      <c r="B52" s="9" t="s">
        <v>68</v>
      </c>
      <c r="C52" s="10">
        <v>1998</v>
      </c>
      <c r="D52" s="21" t="s">
        <v>58</v>
      </c>
      <c r="E52" s="5"/>
      <c r="F52" s="73"/>
      <c r="G52" s="6"/>
      <c r="H52" s="90"/>
      <c r="I52" s="67"/>
      <c r="J52" s="61"/>
      <c r="K52" s="36"/>
      <c r="L52" s="34"/>
      <c r="M52" s="57"/>
      <c r="N52" s="108"/>
      <c r="O52" s="36"/>
      <c r="P52" s="108"/>
      <c r="Q52" s="36"/>
      <c r="R52" s="108"/>
      <c r="S52" s="36"/>
      <c r="T52" s="108"/>
      <c r="U52" s="36"/>
      <c r="V52" s="116"/>
      <c r="W52" s="59"/>
      <c r="X52" s="116"/>
      <c r="Y52" s="60"/>
      <c r="Z52" s="119"/>
      <c r="AA52" s="72">
        <f>F52+H52+J52+L52+N52+P52+T52+V52+X52+Z52</f>
        <v>0</v>
      </c>
      <c r="AB52" s="50"/>
    </row>
    <row r="53" spans="1:28" ht="15" customHeight="1" x14ac:dyDescent="0.25">
      <c r="A53" s="75">
        <v>48</v>
      </c>
      <c r="B53" s="9" t="s">
        <v>69</v>
      </c>
      <c r="C53" s="10">
        <v>1987</v>
      </c>
      <c r="D53" s="21" t="s">
        <v>11</v>
      </c>
      <c r="E53" s="5"/>
      <c r="F53" s="73"/>
      <c r="G53" s="6"/>
      <c r="H53" s="91"/>
      <c r="I53" s="38"/>
      <c r="J53" s="31"/>
      <c r="K53" s="36"/>
      <c r="L53" s="34"/>
      <c r="M53" s="113"/>
      <c r="N53" s="109"/>
      <c r="O53" s="41"/>
      <c r="P53" s="109"/>
      <c r="Q53" s="8"/>
      <c r="R53" s="109"/>
      <c r="S53" s="40"/>
      <c r="T53" s="109"/>
      <c r="U53" s="41"/>
      <c r="V53" s="117"/>
      <c r="W53" s="42"/>
      <c r="X53" s="117"/>
      <c r="Y53" s="37"/>
      <c r="Z53" s="65"/>
      <c r="AA53" s="72">
        <f>F53+H53+J53+L53+N53+P53+T53+V53+X53+Z53</f>
        <v>0</v>
      </c>
      <c r="AB53" s="50"/>
    </row>
    <row r="54" spans="1:28" ht="15" customHeight="1" x14ac:dyDescent="0.25">
      <c r="A54" s="78">
        <v>49</v>
      </c>
      <c r="B54" s="9" t="s">
        <v>70</v>
      </c>
      <c r="C54" s="10">
        <v>1994</v>
      </c>
      <c r="D54" s="21" t="s">
        <v>65</v>
      </c>
      <c r="E54" s="5"/>
      <c r="F54" s="73"/>
      <c r="G54" s="6"/>
      <c r="H54" s="91"/>
      <c r="I54" s="38"/>
      <c r="J54" s="31"/>
      <c r="K54" s="36"/>
      <c r="L54" s="34"/>
      <c r="M54" s="113"/>
      <c r="N54" s="109"/>
      <c r="O54" s="41"/>
      <c r="P54" s="109"/>
      <c r="Q54" s="8"/>
      <c r="R54" s="109"/>
      <c r="S54" s="40"/>
      <c r="T54" s="109"/>
      <c r="U54" s="41"/>
      <c r="V54" s="117"/>
      <c r="W54" s="42"/>
      <c r="X54" s="117"/>
      <c r="Y54" s="37"/>
      <c r="Z54" s="65"/>
      <c r="AA54" s="72">
        <f>F54+H54+J54+L54+N54+P54+T54+V54+X54+Z54</f>
        <v>0</v>
      </c>
      <c r="AB54" s="50"/>
    </row>
    <row r="55" spans="1:28" ht="15" customHeight="1" x14ac:dyDescent="0.25">
      <c r="A55" s="78">
        <v>50</v>
      </c>
      <c r="B55" s="9" t="s">
        <v>71</v>
      </c>
      <c r="C55" s="10">
        <v>1988</v>
      </c>
      <c r="D55" s="21" t="s">
        <v>10</v>
      </c>
      <c r="E55" s="5"/>
      <c r="F55" s="73"/>
      <c r="G55" s="6"/>
      <c r="H55" s="90"/>
      <c r="I55" s="38"/>
      <c r="J55" s="61"/>
      <c r="K55" s="36"/>
      <c r="L55" s="34"/>
      <c r="M55" s="57"/>
      <c r="N55" s="108"/>
      <c r="O55" s="36"/>
      <c r="P55" s="108"/>
      <c r="Q55" s="36"/>
      <c r="R55" s="108"/>
      <c r="S55" s="36"/>
      <c r="T55" s="108"/>
      <c r="U55" s="36"/>
      <c r="V55" s="116"/>
      <c r="W55" s="59"/>
      <c r="X55" s="116"/>
      <c r="Y55" s="60"/>
      <c r="Z55" s="119"/>
      <c r="AA55" s="72">
        <f>F55+H55+J55+L55+N55+P55+T55+V55+X55+Z55</f>
        <v>0</v>
      </c>
      <c r="AB55" s="50"/>
    </row>
    <row r="56" spans="1:28" ht="15" customHeight="1" x14ac:dyDescent="0.25">
      <c r="A56" s="75">
        <v>51</v>
      </c>
      <c r="B56" s="9"/>
      <c r="C56" s="10"/>
      <c r="D56" s="21"/>
      <c r="E56" s="5"/>
      <c r="F56" s="29"/>
      <c r="G56" s="6"/>
      <c r="H56" s="90"/>
      <c r="I56" s="38"/>
      <c r="J56" s="61"/>
      <c r="K56" s="36"/>
      <c r="L56" s="34"/>
      <c r="M56" s="57"/>
      <c r="N56" s="108"/>
      <c r="O56" s="36"/>
      <c r="P56" s="108"/>
      <c r="Q56" s="36"/>
      <c r="R56" s="108"/>
      <c r="S56" s="36"/>
      <c r="T56" s="108"/>
      <c r="U56" s="36"/>
      <c r="V56" s="116"/>
      <c r="W56" s="59"/>
      <c r="X56" s="116"/>
      <c r="Y56" s="60"/>
      <c r="Z56" s="119"/>
      <c r="AA56" s="72">
        <f t="shared" ref="AA50:AA69" si="0">F56+H56+J56+L56+N56+P56+T56+V56+X56+Z56</f>
        <v>0</v>
      </c>
      <c r="AB56" s="50"/>
    </row>
    <row r="57" spans="1:28" ht="15" customHeight="1" x14ac:dyDescent="0.25">
      <c r="A57" s="78">
        <v>52</v>
      </c>
      <c r="B57" s="9"/>
      <c r="C57" s="10"/>
      <c r="D57" s="21"/>
      <c r="E57" s="5"/>
      <c r="F57" s="29"/>
      <c r="G57" s="6"/>
      <c r="H57" s="91"/>
      <c r="I57" s="38"/>
      <c r="J57" s="61"/>
      <c r="K57" s="36"/>
      <c r="L57" s="39"/>
      <c r="M57" s="57"/>
      <c r="N57" s="108"/>
      <c r="O57" s="36"/>
      <c r="P57" s="108"/>
      <c r="Q57" s="36"/>
      <c r="R57" s="108"/>
      <c r="S57" s="36"/>
      <c r="T57" s="108"/>
      <c r="U57" s="36"/>
      <c r="V57" s="116"/>
      <c r="W57" s="59"/>
      <c r="X57" s="116"/>
      <c r="Y57" s="60"/>
      <c r="Z57" s="119"/>
      <c r="AA57" s="70">
        <f t="shared" si="0"/>
        <v>0</v>
      </c>
      <c r="AB57" s="50"/>
    </row>
    <row r="58" spans="1:28" ht="15" customHeight="1" x14ac:dyDescent="0.25">
      <c r="A58" s="75">
        <v>53</v>
      </c>
      <c r="B58" s="9"/>
      <c r="C58" s="10"/>
      <c r="D58" s="21"/>
      <c r="E58" s="5"/>
      <c r="F58" s="29"/>
      <c r="G58" s="6"/>
      <c r="H58" s="90"/>
      <c r="I58" s="38"/>
      <c r="J58" s="61"/>
      <c r="K58" s="36"/>
      <c r="L58" s="69"/>
      <c r="M58" s="57"/>
      <c r="N58" s="108"/>
      <c r="O58" s="36"/>
      <c r="P58" s="108"/>
      <c r="Q58" s="36"/>
      <c r="R58" s="108"/>
      <c r="S58" s="36"/>
      <c r="T58" s="108"/>
      <c r="U58" s="36"/>
      <c r="V58" s="116"/>
      <c r="W58" s="59"/>
      <c r="X58" s="116"/>
      <c r="Y58" s="60"/>
      <c r="Z58" s="119"/>
      <c r="AA58" s="70">
        <f t="shared" si="0"/>
        <v>0</v>
      </c>
      <c r="AB58" s="50"/>
    </row>
    <row r="59" spans="1:28" ht="15" customHeight="1" x14ac:dyDescent="0.25">
      <c r="A59" s="78">
        <v>54</v>
      </c>
      <c r="B59" s="9"/>
      <c r="C59" s="10"/>
      <c r="D59" s="21"/>
      <c r="E59" s="5"/>
      <c r="F59" s="29"/>
      <c r="G59" s="6"/>
      <c r="H59" s="90"/>
      <c r="I59" s="38"/>
      <c r="J59" s="61"/>
      <c r="K59" s="36"/>
      <c r="L59" s="69"/>
      <c r="M59" s="57"/>
      <c r="N59" s="108"/>
      <c r="O59" s="36"/>
      <c r="P59" s="108"/>
      <c r="Q59" s="36"/>
      <c r="R59" s="108"/>
      <c r="S59" s="36"/>
      <c r="T59" s="108"/>
      <c r="U59" s="36"/>
      <c r="V59" s="116"/>
      <c r="W59" s="59"/>
      <c r="X59" s="116"/>
      <c r="Y59" s="60"/>
      <c r="Z59" s="119"/>
      <c r="AA59" s="70">
        <f t="shared" si="0"/>
        <v>0</v>
      </c>
      <c r="AB59" s="50"/>
    </row>
    <row r="60" spans="1:28" ht="15" customHeight="1" x14ac:dyDescent="0.25">
      <c r="A60" s="75">
        <v>55</v>
      </c>
      <c r="B60" s="9"/>
      <c r="C60" s="10"/>
      <c r="D60" s="21"/>
      <c r="E60" s="5"/>
      <c r="F60" s="29"/>
      <c r="G60" s="6"/>
      <c r="H60" s="91"/>
      <c r="I60" s="38"/>
      <c r="J60" s="31"/>
      <c r="K60" s="36"/>
      <c r="L60" s="39"/>
      <c r="M60" s="113"/>
      <c r="N60" s="109"/>
      <c r="O60" s="41"/>
      <c r="P60" s="109"/>
      <c r="Q60" s="8"/>
      <c r="R60" s="109"/>
      <c r="S60" s="40"/>
      <c r="T60" s="109"/>
      <c r="U60" s="41"/>
      <c r="V60" s="117"/>
      <c r="W60" s="42"/>
      <c r="X60" s="117"/>
      <c r="Y60" s="37"/>
      <c r="Z60" s="65"/>
      <c r="AA60" s="70">
        <f t="shared" si="0"/>
        <v>0</v>
      </c>
      <c r="AB60" s="50"/>
    </row>
    <row r="61" spans="1:28" ht="15" customHeight="1" x14ac:dyDescent="0.25">
      <c r="A61" s="78">
        <v>56</v>
      </c>
      <c r="B61" s="9"/>
      <c r="C61" s="10"/>
      <c r="D61" s="21"/>
      <c r="E61" s="5"/>
      <c r="F61" s="29"/>
      <c r="G61" s="6"/>
      <c r="H61" s="91"/>
      <c r="I61" s="38"/>
      <c r="J61" s="31"/>
      <c r="K61" s="36"/>
      <c r="L61" s="39"/>
      <c r="M61" s="113"/>
      <c r="N61" s="109"/>
      <c r="O61" s="41"/>
      <c r="P61" s="109"/>
      <c r="Q61" s="8"/>
      <c r="R61" s="109"/>
      <c r="S61" s="40"/>
      <c r="T61" s="109"/>
      <c r="U61" s="41"/>
      <c r="V61" s="117"/>
      <c r="W61" s="42"/>
      <c r="X61" s="117"/>
      <c r="Y61" s="37"/>
      <c r="Z61" s="65"/>
      <c r="AA61" s="70">
        <f t="shared" si="0"/>
        <v>0</v>
      </c>
      <c r="AB61" s="50"/>
    </row>
    <row r="62" spans="1:28" ht="15" customHeight="1" x14ac:dyDescent="0.25">
      <c r="A62" s="78">
        <v>57</v>
      </c>
      <c r="B62" s="9"/>
      <c r="C62" s="10"/>
      <c r="D62" s="21"/>
      <c r="E62" s="46"/>
      <c r="F62" s="45"/>
      <c r="G62" s="6"/>
      <c r="H62" s="90"/>
      <c r="I62" s="38"/>
      <c r="J62" s="61"/>
      <c r="K62" s="36"/>
      <c r="L62" s="39"/>
      <c r="M62" s="57"/>
      <c r="N62" s="108"/>
      <c r="O62" s="36"/>
      <c r="P62" s="108"/>
      <c r="Q62" s="36"/>
      <c r="R62" s="108"/>
      <c r="S62" s="36"/>
      <c r="T62" s="108"/>
      <c r="U62" s="36"/>
      <c r="V62" s="116"/>
      <c r="W62" s="59"/>
      <c r="X62" s="116"/>
      <c r="Y62" s="60"/>
      <c r="Z62" s="119"/>
      <c r="AA62" s="70">
        <f t="shared" si="0"/>
        <v>0</v>
      </c>
      <c r="AB62" s="50"/>
    </row>
    <row r="63" spans="1:28" ht="15" customHeight="1" x14ac:dyDescent="0.25">
      <c r="A63" s="75">
        <v>58</v>
      </c>
      <c r="B63" s="9"/>
      <c r="C63" s="10"/>
      <c r="D63" s="21"/>
      <c r="E63" s="22"/>
      <c r="F63" s="30"/>
      <c r="G63" s="6"/>
      <c r="H63" s="90"/>
      <c r="I63" s="38"/>
      <c r="J63" s="61"/>
      <c r="K63" s="36"/>
      <c r="L63" s="39"/>
      <c r="M63" s="57"/>
      <c r="N63" s="108"/>
      <c r="O63" s="36"/>
      <c r="P63" s="108"/>
      <c r="Q63" s="36"/>
      <c r="R63" s="108"/>
      <c r="S63" s="36"/>
      <c r="T63" s="108"/>
      <c r="U63" s="36"/>
      <c r="V63" s="116"/>
      <c r="W63" s="59"/>
      <c r="X63" s="116"/>
      <c r="Y63" s="60"/>
      <c r="Z63" s="119"/>
      <c r="AA63" s="70">
        <f t="shared" si="0"/>
        <v>0</v>
      </c>
      <c r="AB63" s="50"/>
    </row>
    <row r="64" spans="1:28" ht="15" customHeight="1" x14ac:dyDescent="0.25">
      <c r="A64" s="78">
        <v>59</v>
      </c>
      <c r="B64" s="9"/>
      <c r="C64" s="10"/>
      <c r="D64" s="21"/>
      <c r="E64" s="5"/>
      <c r="F64" s="29"/>
      <c r="G64" s="6"/>
      <c r="H64" s="91"/>
      <c r="I64" s="38"/>
      <c r="J64" s="61"/>
      <c r="K64" s="36"/>
      <c r="L64" s="39"/>
      <c r="M64" s="57"/>
      <c r="N64" s="108"/>
      <c r="O64" s="36"/>
      <c r="P64" s="108"/>
      <c r="Q64" s="36"/>
      <c r="R64" s="108"/>
      <c r="S64" s="36"/>
      <c r="T64" s="108"/>
      <c r="U64" s="36"/>
      <c r="V64" s="116"/>
      <c r="W64" s="59"/>
      <c r="X64" s="116"/>
      <c r="Y64" s="60"/>
      <c r="Z64" s="119"/>
      <c r="AA64" s="70">
        <f t="shared" si="0"/>
        <v>0</v>
      </c>
      <c r="AB64" s="50"/>
    </row>
    <row r="65" spans="1:28" ht="15" customHeight="1" x14ac:dyDescent="0.25">
      <c r="A65" s="75">
        <v>60</v>
      </c>
      <c r="B65" s="9"/>
      <c r="C65" s="10"/>
      <c r="D65" s="21"/>
      <c r="E65" s="5"/>
      <c r="F65" s="29"/>
      <c r="G65" s="6"/>
      <c r="H65" s="91"/>
      <c r="I65" s="38"/>
      <c r="J65" s="61"/>
      <c r="K65" s="36"/>
      <c r="L65" s="39"/>
      <c r="M65" s="113"/>
      <c r="N65" s="109"/>
      <c r="O65" s="41"/>
      <c r="P65" s="109"/>
      <c r="Q65" s="8"/>
      <c r="R65" s="109"/>
      <c r="S65" s="40"/>
      <c r="T65" s="109"/>
      <c r="U65" s="41"/>
      <c r="V65" s="117"/>
      <c r="W65" s="42"/>
      <c r="X65" s="117"/>
      <c r="Y65" s="37"/>
      <c r="Z65" s="65"/>
      <c r="AA65" s="70">
        <f t="shared" si="0"/>
        <v>0</v>
      </c>
      <c r="AB65" s="50"/>
    </row>
    <row r="66" spans="1:28" ht="15" customHeight="1" x14ac:dyDescent="0.25">
      <c r="A66" s="78">
        <v>61</v>
      </c>
      <c r="B66" s="9"/>
      <c r="C66" s="10"/>
      <c r="D66" s="21"/>
      <c r="E66" s="5"/>
      <c r="F66" s="29"/>
      <c r="G66" s="6"/>
      <c r="H66" s="91"/>
      <c r="I66" s="38"/>
      <c r="J66" s="61"/>
      <c r="K66" s="36"/>
      <c r="L66" s="39"/>
      <c r="M66" s="113"/>
      <c r="N66" s="109"/>
      <c r="O66" s="41"/>
      <c r="P66" s="109"/>
      <c r="Q66" s="8"/>
      <c r="R66" s="109"/>
      <c r="S66" s="40"/>
      <c r="T66" s="109"/>
      <c r="U66" s="41"/>
      <c r="V66" s="117"/>
      <c r="W66" s="42"/>
      <c r="X66" s="117"/>
      <c r="Y66" s="37"/>
      <c r="Z66" s="65"/>
      <c r="AA66" s="70">
        <f t="shared" si="0"/>
        <v>0</v>
      </c>
      <c r="AB66" s="50"/>
    </row>
    <row r="67" spans="1:28" ht="15" customHeight="1" x14ac:dyDescent="0.25">
      <c r="A67" s="75">
        <v>62</v>
      </c>
      <c r="B67" s="9"/>
      <c r="C67" s="10"/>
      <c r="D67" s="21"/>
      <c r="E67" s="5"/>
      <c r="F67" s="29"/>
      <c r="G67" s="6"/>
      <c r="H67" s="91"/>
      <c r="I67" s="38"/>
      <c r="J67" s="31"/>
      <c r="K67" s="36"/>
      <c r="L67" s="39"/>
      <c r="M67" s="113"/>
      <c r="N67" s="109"/>
      <c r="O67" s="41"/>
      <c r="P67" s="109"/>
      <c r="Q67" s="8"/>
      <c r="R67" s="109"/>
      <c r="S67" s="40"/>
      <c r="T67" s="109"/>
      <c r="U67" s="41"/>
      <c r="V67" s="117"/>
      <c r="W67" s="42"/>
      <c r="X67" s="117"/>
      <c r="Y67" s="37"/>
      <c r="Z67" s="65"/>
      <c r="AA67" s="70">
        <f t="shared" si="0"/>
        <v>0</v>
      </c>
      <c r="AB67" s="50"/>
    </row>
    <row r="68" spans="1:28" ht="15" customHeight="1" x14ac:dyDescent="0.25">
      <c r="A68" s="78">
        <v>63</v>
      </c>
      <c r="B68" s="9"/>
      <c r="C68" s="10"/>
      <c r="D68" s="21"/>
      <c r="E68" s="5"/>
      <c r="F68" s="29"/>
      <c r="G68" s="6"/>
      <c r="H68" s="91"/>
      <c r="I68" s="38"/>
      <c r="J68" s="31"/>
      <c r="K68" s="36"/>
      <c r="L68" s="39"/>
      <c r="M68" s="113"/>
      <c r="N68" s="109"/>
      <c r="O68" s="41"/>
      <c r="P68" s="109"/>
      <c r="Q68" s="8"/>
      <c r="R68" s="109"/>
      <c r="S68" s="40"/>
      <c r="T68" s="109"/>
      <c r="U68" s="41"/>
      <c r="V68" s="117"/>
      <c r="W68" s="42"/>
      <c r="X68" s="117"/>
      <c r="Y68" s="37"/>
      <c r="Z68" s="65"/>
      <c r="AA68" s="70">
        <f t="shared" si="0"/>
        <v>0</v>
      </c>
      <c r="AB68" s="50"/>
    </row>
    <row r="69" spans="1:28" ht="15" customHeight="1" x14ac:dyDescent="0.25">
      <c r="A69" s="78">
        <v>64</v>
      </c>
      <c r="B69" s="9"/>
      <c r="C69" s="10"/>
      <c r="D69" s="21"/>
      <c r="E69" s="5"/>
      <c r="F69" s="29"/>
      <c r="G69" s="6"/>
      <c r="H69" s="91"/>
      <c r="I69" s="38"/>
      <c r="J69" s="31"/>
      <c r="K69" s="36"/>
      <c r="L69" s="39"/>
      <c r="M69" s="113"/>
      <c r="N69" s="109"/>
      <c r="O69" s="41"/>
      <c r="P69" s="109"/>
      <c r="Q69" s="8"/>
      <c r="R69" s="109"/>
      <c r="S69" s="40"/>
      <c r="T69" s="109"/>
      <c r="U69" s="41"/>
      <c r="V69" s="117"/>
      <c r="W69" s="42"/>
      <c r="X69" s="117"/>
      <c r="Y69" s="37"/>
      <c r="Z69" s="65"/>
      <c r="AA69" s="70">
        <f t="shared" si="0"/>
        <v>0</v>
      </c>
      <c r="AB69" s="50"/>
    </row>
    <row r="70" spans="1:28" ht="15" customHeight="1" x14ac:dyDescent="0.25">
      <c r="A70" s="75">
        <v>65</v>
      </c>
      <c r="B70" s="9"/>
      <c r="C70" s="10"/>
      <c r="D70" s="21"/>
      <c r="E70" s="5"/>
      <c r="F70" s="29"/>
      <c r="G70" s="6"/>
      <c r="H70" s="91"/>
      <c r="I70" s="38"/>
      <c r="J70" s="31"/>
      <c r="K70" s="36"/>
      <c r="L70" s="39"/>
      <c r="M70" s="113"/>
      <c r="N70" s="109"/>
      <c r="O70" s="41"/>
      <c r="P70" s="109"/>
      <c r="Q70" s="8"/>
      <c r="R70" s="109"/>
      <c r="S70" s="40"/>
      <c r="T70" s="109"/>
      <c r="U70" s="41"/>
      <c r="V70" s="117"/>
      <c r="W70" s="42"/>
      <c r="X70" s="117"/>
      <c r="Y70" s="37"/>
      <c r="Z70" s="65"/>
      <c r="AA70" s="70">
        <f t="shared" ref="AA70:AA77" si="1">F70+H70+J70+L70+N70+P70+T70+V70+X70+Z70</f>
        <v>0</v>
      </c>
      <c r="AB70" s="50"/>
    </row>
    <row r="71" spans="1:28" ht="15" customHeight="1" x14ac:dyDescent="0.25">
      <c r="A71" s="78">
        <v>66</v>
      </c>
      <c r="B71" s="9"/>
      <c r="C71" s="10"/>
      <c r="D71" s="21"/>
      <c r="E71" s="5"/>
      <c r="F71" s="29"/>
      <c r="G71" s="6"/>
      <c r="H71" s="91"/>
      <c r="I71" s="38"/>
      <c r="J71" s="31"/>
      <c r="K71" s="36"/>
      <c r="L71" s="39"/>
      <c r="M71" s="113"/>
      <c r="N71" s="109"/>
      <c r="O71" s="41"/>
      <c r="P71" s="109"/>
      <c r="Q71" s="8"/>
      <c r="R71" s="109"/>
      <c r="S71" s="40"/>
      <c r="T71" s="109"/>
      <c r="U71" s="41"/>
      <c r="V71" s="117"/>
      <c r="W71" s="42"/>
      <c r="X71" s="117"/>
      <c r="Y71" s="37"/>
      <c r="Z71" s="65"/>
      <c r="AA71" s="70">
        <f t="shared" si="1"/>
        <v>0</v>
      </c>
      <c r="AB71" s="50"/>
    </row>
    <row r="72" spans="1:28" ht="15" customHeight="1" x14ac:dyDescent="0.25">
      <c r="A72" s="75">
        <v>67</v>
      </c>
      <c r="B72" s="9"/>
      <c r="C72" s="10"/>
      <c r="D72" s="21"/>
      <c r="E72" s="5"/>
      <c r="F72" s="29"/>
      <c r="G72" s="6"/>
      <c r="H72" s="91"/>
      <c r="I72" s="38"/>
      <c r="J72" s="31"/>
      <c r="K72" s="36"/>
      <c r="L72" s="39"/>
      <c r="M72" s="113"/>
      <c r="N72" s="109"/>
      <c r="O72" s="41"/>
      <c r="P72" s="109"/>
      <c r="Q72" s="8"/>
      <c r="R72" s="109"/>
      <c r="S72" s="40"/>
      <c r="T72" s="109"/>
      <c r="U72" s="41"/>
      <c r="V72" s="117"/>
      <c r="W72" s="42"/>
      <c r="X72" s="117"/>
      <c r="Y72" s="37"/>
      <c r="Z72" s="65"/>
      <c r="AA72" s="70">
        <f t="shared" si="1"/>
        <v>0</v>
      </c>
      <c r="AB72" s="50"/>
    </row>
    <row r="73" spans="1:28" ht="15" customHeight="1" x14ac:dyDescent="0.25">
      <c r="A73" s="78">
        <v>68</v>
      </c>
      <c r="B73" s="9"/>
      <c r="C73" s="10"/>
      <c r="D73" s="21"/>
      <c r="E73" s="5"/>
      <c r="F73" s="29"/>
      <c r="G73" s="6"/>
      <c r="H73" s="91"/>
      <c r="I73" s="38"/>
      <c r="J73" s="31"/>
      <c r="K73" s="36"/>
      <c r="L73" s="39"/>
      <c r="M73" s="113"/>
      <c r="N73" s="109"/>
      <c r="O73" s="41"/>
      <c r="P73" s="109"/>
      <c r="Q73" s="8"/>
      <c r="R73" s="109"/>
      <c r="S73" s="40"/>
      <c r="T73" s="109"/>
      <c r="U73" s="41"/>
      <c r="V73" s="117"/>
      <c r="W73" s="42"/>
      <c r="X73" s="117"/>
      <c r="Y73" s="37"/>
      <c r="Z73" s="65"/>
      <c r="AA73" s="70">
        <f t="shared" si="1"/>
        <v>0</v>
      </c>
      <c r="AB73" s="50"/>
    </row>
    <row r="74" spans="1:28" ht="15" customHeight="1" x14ac:dyDescent="0.25">
      <c r="A74" s="75">
        <v>69</v>
      </c>
      <c r="B74" s="9"/>
      <c r="C74" s="10"/>
      <c r="D74" s="21"/>
      <c r="E74" s="5"/>
      <c r="F74" s="29"/>
      <c r="G74" s="6"/>
      <c r="H74" s="91"/>
      <c r="I74" s="38"/>
      <c r="J74" s="31"/>
      <c r="K74" s="36"/>
      <c r="L74" s="39"/>
      <c r="M74" s="113"/>
      <c r="N74" s="109"/>
      <c r="O74" s="41"/>
      <c r="P74" s="109"/>
      <c r="Q74" s="8"/>
      <c r="R74" s="109"/>
      <c r="S74" s="40"/>
      <c r="T74" s="109"/>
      <c r="U74" s="41"/>
      <c r="V74" s="117"/>
      <c r="W74" s="42"/>
      <c r="X74" s="117"/>
      <c r="Y74" s="37"/>
      <c r="Z74" s="65"/>
      <c r="AA74" s="70">
        <f t="shared" si="1"/>
        <v>0</v>
      </c>
      <c r="AB74" s="50"/>
    </row>
    <row r="75" spans="1:28" ht="15" customHeight="1" x14ac:dyDescent="0.25">
      <c r="A75" s="78">
        <v>70</v>
      </c>
      <c r="B75" s="9"/>
      <c r="C75" s="10"/>
      <c r="D75" s="21"/>
      <c r="E75" s="5"/>
      <c r="F75" s="29"/>
      <c r="G75" s="6"/>
      <c r="H75" s="91"/>
      <c r="I75" s="38"/>
      <c r="J75" s="31"/>
      <c r="K75" s="36"/>
      <c r="L75" s="39"/>
      <c r="M75" s="113"/>
      <c r="N75" s="109"/>
      <c r="O75" s="41"/>
      <c r="P75" s="109"/>
      <c r="Q75" s="8"/>
      <c r="R75" s="109"/>
      <c r="S75" s="40"/>
      <c r="T75" s="109"/>
      <c r="U75" s="41"/>
      <c r="V75" s="117"/>
      <c r="W75" s="42"/>
      <c r="X75" s="117"/>
      <c r="Y75" s="37"/>
      <c r="Z75" s="65"/>
      <c r="AA75" s="70">
        <f t="shared" si="1"/>
        <v>0</v>
      </c>
      <c r="AB75" s="50"/>
    </row>
    <row r="76" spans="1:28" ht="15" customHeight="1" x14ac:dyDescent="0.25">
      <c r="A76" s="78">
        <v>71</v>
      </c>
      <c r="B76" s="9"/>
      <c r="C76" s="10"/>
      <c r="D76" s="21"/>
      <c r="E76" s="5"/>
      <c r="F76" s="29"/>
      <c r="G76" s="6"/>
      <c r="H76" s="91"/>
      <c r="I76" s="38"/>
      <c r="J76" s="31"/>
      <c r="K76" s="36"/>
      <c r="L76" s="39"/>
      <c r="M76" s="113"/>
      <c r="N76" s="109"/>
      <c r="O76" s="41"/>
      <c r="P76" s="109"/>
      <c r="Q76" s="8"/>
      <c r="R76" s="109"/>
      <c r="S76" s="40"/>
      <c r="T76" s="109"/>
      <c r="U76" s="41"/>
      <c r="V76" s="117"/>
      <c r="W76" s="42"/>
      <c r="X76" s="117"/>
      <c r="Y76" s="37"/>
      <c r="Z76" s="65"/>
      <c r="AA76" s="70">
        <f t="shared" si="1"/>
        <v>0</v>
      </c>
      <c r="AB76" s="50"/>
    </row>
    <row r="77" spans="1:28" ht="15" customHeight="1" x14ac:dyDescent="0.25">
      <c r="A77" s="75">
        <v>72</v>
      </c>
      <c r="B77" s="9"/>
      <c r="C77" s="10"/>
      <c r="D77" s="21"/>
      <c r="E77" s="5"/>
      <c r="F77" s="29"/>
      <c r="G77" s="6"/>
      <c r="H77" s="91"/>
      <c r="I77" s="38"/>
      <c r="J77" s="31"/>
      <c r="K77" s="36"/>
      <c r="L77" s="39"/>
      <c r="M77" s="113"/>
      <c r="N77" s="109"/>
      <c r="O77" s="41"/>
      <c r="P77" s="109"/>
      <c r="Q77" s="8"/>
      <c r="R77" s="109"/>
      <c r="S77" s="40"/>
      <c r="T77" s="109"/>
      <c r="U77" s="41"/>
      <c r="V77" s="117"/>
      <c r="W77" s="42"/>
      <c r="X77" s="117"/>
      <c r="Y77" s="37"/>
      <c r="Z77" s="65"/>
      <c r="AA77" s="70">
        <f t="shared" si="1"/>
        <v>0</v>
      </c>
      <c r="AB77" s="50"/>
    </row>
    <row r="78" spans="1:28" x14ac:dyDescent="0.25">
      <c r="AA78" s="63"/>
    </row>
    <row r="79" spans="1:28" x14ac:dyDescent="0.25">
      <c r="AA79" s="63"/>
    </row>
    <row r="80" spans="1:28" x14ac:dyDescent="0.25">
      <c r="AA80" s="63"/>
    </row>
    <row r="81" spans="27:27" x14ac:dyDescent="0.25">
      <c r="AA81" s="63"/>
    </row>
    <row r="82" spans="27:27" x14ac:dyDescent="0.25">
      <c r="AA82" s="63"/>
    </row>
  </sheetData>
  <sheetProtection selectLockedCells="1" selectUnlockedCells="1"/>
  <autoFilter ref="B5:AA77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sortState ref="B6:AA77">
      <sortCondition descending="1" ref="AA5:AA77"/>
    </sortState>
  </autoFilter>
  <sortState ref="B6:AA41">
    <sortCondition descending="1" ref="AA6:AA41"/>
  </sortState>
  <mergeCells count="23">
    <mergeCell ref="A1:Y1"/>
    <mergeCell ref="E5:F5"/>
    <mergeCell ref="G5:H5"/>
    <mergeCell ref="I5:J5"/>
    <mergeCell ref="K5:L5"/>
    <mergeCell ref="I4:J4"/>
    <mergeCell ref="U4:V4"/>
    <mergeCell ref="Y5:Z5"/>
    <mergeCell ref="S4:T4"/>
    <mergeCell ref="E4:F4"/>
    <mergeCell ref="G4:H4"/>
    <mergeCell ref="W5:X5"/>
    <mergeCell ref="K4:L4"/>
    <mergeCell ref="Y4:Z4"/>
    <mergeCell ref="O5:P5"/>
    <mergeCell ref="Q4:R4"/>
    <mergeCell ref="W4:X4"/>
    <mergeCell ref="O4:P4"/>
    <mergeCell ref="M5:N5"/>
    <mergeCell ref="U5:V5"/>
    <mergeCell ref="M4:N4"/>
    <mergeCell ref="S5:T5"/>
    <mergeCell ref="Q5:R5"/>
  </mergeCells>
  <pageMargins left="0.7" right="0.7" top="0.75" bottom="0.75" header="0.51180555555555551" footer="0.51180555555555551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L29" sqref="L29"/>
    </sheetView>
  </sheetViews>
  <sheetFormatPr defaultColWidth="8.85546875" defaultRowHeight="15" x14ac:dyDescent="0.25"/>
  <cols>
    <col min="2" max="2" width="21" customWidth="1"/>
    <col min="3" max="3" width="5.7109375" customWidth="1"/>
    <col min="4" max="4" width="7.28515625" customWidth="1"/>
    <col min="5" max="5" width="6.42578125" customWidth="1"/>
    <col min="6" max="6" width="6.140625" customWidth="1"/>
    <col min="7" max="7" width="6.85546875" customWidth="1"/>
  </cols>
  <sheetData>
    <row r="1" spans="2:8" ht="15.75" customHeight="1" x14ac:dyDescent="0.25">
      <c r="B1" s="133" t="s">
        <v>5</v>
      </c>
      <c r="C1" s="133"/>
      <c r="D1" s="133"/>
      <c r="E1" s="133"/>
      <c r="F1" s="133"/>
      <c r="G1" s="133"/>
      <c r="H1" s="133"/>
    </row>
    <row r="2" spans="2:8" x14ac:dyDescent="0.25">
      <c r="B2" s="11"/>
      <c r="C2" s="11"/>
      <c r="D2" s="11"/>
      <c r="E2" s="11"/>
      <c r="F2" s="11"/>
      <c r="G2" s="2"/>
    </row>
    <row r="3" spans="2:8" x14ac:dyDescent="0.25">
      <c r="B3" s="13" t="s">
        <v>4</v>
      </c>
      <c r="C3" s="13">
        <v>2</v>
      </c>
      <c r="D3" s="14">
        <v>1.5</v>
      </c>
      <c r="E3" s="13">
        <v>1.25</v>
      </c>
      <c r="F3" s="13">
        <v>1</v>
      </c>
      <c r="G3" s="13">
        <v>0.75</v>
      </c>
      <c r="H3" s="13">
        <v>0.5</v>
      </c>
    </row>
    <row r="4" spans="2:8" x14ac:dyDescent="0.25">
      <c r="B4" s="12" t="s">
        <v>3</v>
      </c>
      <c r="C4" s="12"/>
      <c r="D4" s="12"/>
      <c r="E4" s="12"/>
      <c r="F4" s="12"/>
      <c r="G4" s="15"/>
      <c r="H4" s="17"/>
    </row>
    <row r="5" spans="2:8" x14ac:dyDescent="0.25">
      <c r="B5" s="7">
        <v>1</v>
      </c>
      <c r="C5" s="7">
        <f>F5*2</f>
        <v>80</v>
      </c>
      <c r="D5" s="4">
        <f>F5*1.5</f>
        <v>60</v>
      </c>
      <c r="E5" s="4">
        <v>50</v>
      </c>
      <c r="F5" s="4">
        <v>40</v>
      </c>
      <c r="G5" s="16">
        <f>F5*0.75</f>
        <v>30</v>
      </c>
      <c r="H5" s="13">
        <f>F5*0.5</f>
        <v>20</v>
      </c>
    </row>
    <row r="6" spans="2:8" x14ac:dyDescent="0.25">
      <c r="B6" s="7">
        <v>2</v>
      </c>
      <c r="C6" s="7">
        <v>72</v>
      </c>
      <c r="D6" s="4">
        <v>54</v>
      </c>
      <c r="E6" s="4">
        <v>45</v>
      </c>
      <c r="F6" s="4">
        <v>36</v>
      </c>
      <c r="G6" s="16">
        <f>F6*0.75</f>
        <v>27</v>
      </c>
      <c r="H6" s="13">
        <v>17</v>
      </c>
    </row>
    <row r="7" spans="2:8" x14ac:dyDescent="0.25">
      <c r="B7" s="7">
        <v>3</v>
      </c>
      <c r="C7" s="7">
        <v>66</v>
      </c>
      <c r="D7" s="4">
        <v>49.5</v>
      </c>
      <c r="E7" s="4">
        <f>F7*1.25</f>
        <v>41.25</v>
      </c>
      <c r="F7" s="4">
        <v>33</v>
      </c>
      <c r="G7" s="16">
        <f t="shared" ref="G7:G33" si="0">F7*0.75</f>
        <v>24.75</v>
      </c>
      <c r="H7" s="13">
        <v>15</v>
      </c>
    </row>
    <row r="8" spans="2:8" x14ac:dyDescent="0.25">
      <c r="B8" s="7">
        <v>4</v>
      </c>
      <c r="C8" s="7">
        <v>62</v>
      </c>
      <c r="D8" s="4">
        <v>46.5</v>
      </c>
      <c r="E8" s="4">
        <f>F8*1.25</f>
        <v>38.75</v>
      </c>
      <c r="F8" s="4">
        <v>31</v>
      </c>
      <c r="G8" s="16">
        <f t="shared" si="0"/>
        <v>23.25</v>
      </c>
      <c r="H8" s="13">
        <v>13</v>
      </c>
    </row>
    <row r="9" spans="2:8" x14ac:dyDescent="0.25">
      <c r="B9" s="7">
        <v>5</v>
      </c>
      <c r="C9" s="7">
        <v>58</v>
      </c>
      <c r="D9" s="4">
        <v>43.5</v>
      </c>
      <c r="E9" s="4">
        <f t="shared" ref="E9:E34" si="1">F9*1.25</f>
        <v>36.25</v>
      </c>
      <c r="F9" s="4">
        <v>29</v>
      </c>
      <c r="G9" s="16">
        <f t="shared" si="0"/>
        <v>21.75</v>
      </c>
      <c r="H9" s="13">
        <v>11</v>
      </c>
    </row>
    <row r="10" spans="2:8" x14ac:dyDescent="0.25">
      <c r="B10" s="7">
        <v>6</v>
      </c>
      <c r="C10" s="7">
        <v>54</v>
      </c>
      <c r="D10" s="4">
        <v>40.5</v>
      </c>
      <c r="E10" s="4">
        <f t="shared" si="1"/>
        <v>33.75</v>
      </c>
      <c r="F10" s="4">
        <v>27</v>
      </c>
      <c r="G10" s="16">
        <f t="shared" si="0"/>
        <v>20.25</v>
      </c>
      <c r="H10" s="13">
        <v>10</v>
      </c>
    </row>
    <row r="11" spans="2:8" x14ac:dyDescent="0.25">
      <c r="B11" s="7">
        <v>7</v>
      </c>
      <c r="C11" s="7">
        <v>50</v>
      </c>
      <c r="D11" s="4">
        <v>37.5</v>
      </c>
      <c r="E11" s="4">
        <f t="shared" si="1"/>
        <v>31.25</v>
      </c>
      <c r="F11" s="4">
        <v>25</v>
      </c>
      <c r="G11" s="16">
        <f t="shared" si="0"/>
        <v>18.75</v>
      </c>
      <c r="H11" s="13">
        <v>9</v>
      </c>
    </row>
    <row r="12" spans="2:8" x14ac:dyDescent="0.25">
      <c r="B12" s="7">
        <v>8</v>
      </c>
      <c r="C12" s="7">
        <v>46</v>
      </c>
      <c r="D12" s="4">
        <v>34.5</v>
      </c>
      <c r="E12" s="4">
        <f t="shared" si="1"/>
        <v>28.75</v>
      </c>
      <c r="F12" s="4">
        <v>23</v>
      </c>
      <c r="G12" s="16">
        <f t="shared" si="0"/>
        <v>17.25</v>
      </c>
      <c r="H12" s="13">
        <v>8</v>
      </c>
    </row>
    <row r="13" spans="2:8" x14ac:dyDescent="0.25">
      <c r="B13" s="7">
        <v>9</v>
      </c>
      <c r="C13" s="7">
        <v>44</v>
      </c>
      <c r="D13" s="4">
        <v>33</v>
      </c>
      <c r="E13" s="4">
        <f t="shared" si="1"/>
        <v>27.5</v>
      </c>
      <c r="F13" s="4">
        <v>22</v>
      </c>
      <c r="G13" s="16">
        <f t="shared" si="0"/>
        <v>16.5</v>
      </c>
      <c r="H13" s="13">
        <v>7</v>
      </c>
    </row>
    <row r="14" spans="2:8" x14ac:dyDescent="0.25">
      <c r="B14" s="7">
        <v>10</v>
      </c>
      <c r="C14" s="7">
        <v>42</v>
      </c>
      <c r="D14" s="4">
        <v>31.5</v>
      </c>
      <c r="E14" s="4">
        <f t="shared" si="1"/>
        <v>26.25</v>
      </c>
      <c r="F14" s="4">
        <v>21</v>
      </c>
      <c r="G14" s="16">
        <f t="shared" si="0"/>
        <v>15.75</v>
      </c>
      <c r="H14" s="13">
        <v>6</v>
      </c>
    </row>
    <row r="15" spans="2:8" x14ac:dyDescent="0.25">
      <c r="B15" s="7">
        <v>11</v>
      </c>
      <c r="C15" s="7">
        <v>40</v>
      </c>
      <c r="D15" s="4">
        <v>30</v>
      </c>
      <c r="E15" s="4">
        <f t="shared" si="1"/>
        <v>25</v>
      </c>
      <c r="F15" s="4">
        <v>20</v>
      </c>
      <c r="G15" s="16">
        <f t="shared" si="0"/>
        <v>15</v>
      </c>
      <c r="H15" s="13">
        <v>5</v>
      </c>
    </row>
    <row r="16" spans="2:8" x14ac:dyDescent="0.25">
      <c r="B16" s="7">
        <v>12</v>
      </c>
      <c r="C16" s="7">
        <v>38</v>
      </c>
      <c r="D16" s="4">
        <v>28.5</v>
      </c>
      <c r="E16" s="4">
        <f t="shared" si="1"/>
        <v>23.75</v>
      </c>
      <c r="F16" s="4">
        <v>19</v>
      </c>
      <c r="G16" s="16">
        <f t="shared" si="0"/>
        <v>14.25</v>
      </c>
      <c r="H16" s="13">
        <v>4</v>
      </c>
    </row>
    <row r="17" spans="2:8" x14ac:dyDescent="0.25">
      <c r="B17" s="7">
        <v>13</v>
      </c>
      <c r="C17" s="7">
        <v>36</v>
      </c>
      <c r="D17" s="4">
        <v>27</v>
      </c>
      <c r="E17" s="4">
        <f t="shared" si="1"/>
        <v>22.5</v>
      </c>
      <c r="F17" s="4">
        <v>18</v>
      </c>
      <c r="G17" s="16">
        <f t="shared" si="0"/>
        <v>13.5</v>
      </c>
      <c r="H17" s="13">
        <v>3</v>
      </c>
    </row>
    <row r="18" spans="2:8" x14ac:dyDescent="0.25">
      <c r="B18" s="7">
        <v>14</v>
      </c>
      <c r="C18" s="7">
        <v>34</v>
      </c>
      <c r="D18" s="4">
        <v>25.5</v>
      </c>
      <c r="E18" s="4">
        <f t="shared" si="1"/>
        <v>21.25</v>
      </c>
      <c r="F18" s="4">
        <v>17</v>
      </c>
      <c r="G18" s="16">
        <f t="shared" si="0"/>
        <v>12.75</v>
      </c>
      <c r="H18" s="13">
        <v>2</v>
      </c>
    </row>
    <row r="19" spans="2:8" x14ac:dyDescent="0.25">
      <c r="B19" s="7">
        <v>15</v>
      </c>
      <c r="C19" s="7">
        <v>32</v>
      </c>
      <c r="D19" s="4">
        <v>24</v>
      </c>
      <c r="E19" s="4">
        <f t="shared" si="1"/>
        <v>20</v>
      </c>
      <c r="F19" s="4">
        <v>16</v>
      </c>
      <c r="G19" s="16">
        <f t="shared" si="0"/>
        <v>12</v>
      </c>
      <c r="H19" s="13">
        <v>1</v>
      </c>
    </row>
    <row r="20" spans="2:8" x14ac:dyDescent="0.25">
      <c r="B20" s="7">
        <v>16</v>
      </c>
      <c r="C20" s="7">
        <v>30</v>
      </c>
      <c r="D20" s="4">
        <v>22.5</v>
      </c>
      <c r="E20" s="4">
        <f t="shared" si="1"/>
        <v>18.75</v>
      </c>
      <c r="F20" s="4">
        <v>15</v>
      </c>
      <c r="G20" s="16">
        <f t="shared" si="0"/>
        <v>11.25</v>
      </c>
      <c r="H20" s="13">
        <v>1</v>
      </c>
    </row>
    <row r="21" spans="2:8" x14ac:dyDescent="0.25">
      <c r="B21" s="7">
        <v>17</v>
      </c>
      <c r="C21" s="7">
        <v>28</v>
      </c>
      <c r="D21" s="4">
        <v>21</v>
      </c>
      <c r="E21" s="4">
        <f t="shared" si="1"/>
        <v>17.5</v>
      </c>
      <c r="F21" s="4">
        <v>14</v>
      </c>
      <c r="G21" s="16">
        <f t="shared" si="0"/>
        <v>10.5</v>
      </c>
      <c r="H21" s="13">
        <v>1</v>
      </c>
    </row>
    <row r="22" spans="2:8" x14ac:dyDescent="0.25">
      <c r="B22" s="7">
        <v>18</v>
      </c>
      <c r="C22" s="7">
        <v>26</v>
      </c>
      <c r="D22" s="4">
        <v>19.5</v>
      </c>
      <c r="E22" s="4">
        <f t="shared" si="1"/>
        <v>16.25</v>
      </c>
      <c r="F22" s="4">
        <v>13</v>
      </c>
      <c r="G22" s="16">
        <f t="shared" si="0"/>
        <v>9.75</v>
      </c>
      <c r="H22" s="13">
        <v>1</v>
      </c>
    </row>
    <row r="23" spans="2:8" x14ac:dyDescent="0.25">
      <c r="B23" s="7">
        <v>19</v>
      </c>
      <c r="C23" s="7">
        <v>24</v>
      </c>
      <c r="D23" s="4">
        <v>18</v>
      </c>
      <c r="E23" s="4">
        <f t="shared" si="1"/>
        <v>15</v>
      </c>
      <c r="F23" s="4">
        <v>12</v>
      </c>
      <c r="G23" s="16">
        <f t="shared" si="0"/>
        <v>9</v>
      </c>
      <c r="H23" s="13">
        <v>1</v>
      </c>
    </row>
    <row r="24" spans="2:8" x14ac:dyDescent="0.25">
      <c r="B24" s="7">
        <v>20</v>
      </c>
      <c r="C24" s="7">
        <v>22</v>
      </c>
      <c r="D24" s="4">
        <v>16.5</v>
      </c>
      <c r="E24" s="4">
        <f t="shared" si="1"/>
        <v>13.75</v>
      </c>
      <c r="F24" s="4">
        <v>11</v>
      </c>
      <c r="G24" s="16">
        <f t="shared" si="0"/>
        <v>8.25</v>
      </c>
      <c r="H24" s="13">
        <v>1</v>
      </c>
    </row>
    <row r="25" spans="2:8" x14ac:dyDescent="0.25">
      <c r="B25" s="7">
        <v>21</v>
      </c>
      <c r="C25" s="7">
        <v>20</v>
      </c>
      <c r="D25" s="4">
        <v>15</v>
      </c>
      <c r="E25" s="4">
        <f t="shared" si="1"/>
        <v>12.5</v>
      </c>
      <c r="F25" s="4">
        <v>10</v>
      </c>
      <c r="G25" s="16">
        <f t="shared" si="0"/>
        <v>7.5</v>
      </c>
      <c r="H25" s="13">
        <v>1</v>
      </c>
    </row>
    <row r="26" spans="2:8" x14ac:dyDescent="0.25">
      <c r="B26" s="7">
        <v>22</v>
      </c>
      <c r="C26" s="7">
        <v>18</v>
      </c>
      <c r="D26" s="4">
        <v>13.5</v>
      </c>
      <c r="E26" s="4">
        <f t="shared" si="1"/>
        <v>11.25</v>
      </c>
      <c r="F26" s="4">
        <v>9</v>
      </c>
      <c r="G26" s="16">
        <f t="shared" si="0"/>
        <v>6.75</v>
      </c>
      <c r="H26" s="13">
        <v>1</v>
      </c>
    </row>
    <row r="27" spans="2:8" x14ac:dyDescent="0.25">
      <c r="B27" s="7">
        <v>23</v>
      </c>
      <c r="C27" s="7">
        <v>16</v>
      </c>
      <c r="D27" s="4">
        <v>12</v>
      </c>
      <c r="E27" s="4">
        <f t="shared" si="1"/>
        <v>10</v>
      </c>
      <c r="F27" s="4">
        <v>8</v>
      </c>
      <c r="G27" s="16">
        <f t="shared" si="0"/>
        <v>6</v>
      </c>
      <c r="H27" s="13">
        <v>1</v>
      </c>
    </row>
    <row r="28" spans="2:8" x14ac:dyDescent="0.25">
      <c r="B28" s="7">
        <v>24</v>
      </c>
      <c r="C28" s="7">
        <v>14</v>
      </c>
      <c r="D28" s="4">
        <v>10.5</v>
      </c>
      <c r="E28" s="4">
        <f t="shared" si="1"/>
        <v>8.75</v>
      </c>
      <c r="F28" s="4">
        <v>7</v>
      </c>
      <c r="G28" s="16">
        <f t="shared" si="0"/>
        <v>5.25</v>
      </c>
      <c r="H28" s="13">
        <v>1</v>
      </c>
    </row>
    <row r="29" spans="2:8" x14ac:dyDescent="0.25">
      <c r="B29" s="7">
        <v>25</v>
      </c>
      <c r="C29" s="7">
        <v>12</v>
      </c>
      <c r="D29" s="4">
        <v>9</v>
      </c>
      <c r="E29" s="4">
        <f t="shared" si="1"/>
        <v>7.5</v>
      </c>
      <c r="F29" s="4">
        <v>6</v>
      </c>
      <c r="G29" s="16">
        <f t="shared" si="0"/>
        <v>4.5</v>
      </c>
      <c r="H29" s="13">
        <v>1</v>
      </c>
    </row>
    <row r="30" spans="2:8" x14ac:dyDescent="0.25">
      <c r="B30" s="7">
        <v>26</v>
      </c>
      <c r="C30" s="7">
        <v>10</v>
      </c>
      <c r="D30" s="4">
        <v>7.5</v>
      </c>
      <c r="E30" s="4">
        <f t="shared" si="1"/>
        <v>6.25</v>
      </c>
      <c r="F30" s="4">
        <v>5</v>
      </c>
      <c r="G30" s="16">
        <f t="shared" si="0"/>
        <v>3.75</v>
      </c>
      <c r="H30" s="13">
        <v>1</v>
      </c>
    </row>
    <row r="31" spans="2:8" x14ac:dyDescent="0.25">
      <c r="B31" s="7">
        <v>27</v>
      </c>
      <c r="C31" s="7">
        <v>8</v>
      </c>
      <c r="D31" s="4">
        <v>6</v>
      </c>
      <c r="E31" s="4">
        <f t="shared" si="1"/>
        <v>5</v>
      </c>
      <c r="F31" s="4">
        <v>4</v>
      </c>
      <c r="G31" s="16">
        <f t="shared" si="0"/>
        <v>3</v>
      </c>
      <c r="H31" s="13">
        <v>1</v>
      </c>
    </row>
    <row r="32" spans="2:8" x14ac:dyDescent="0.25">
      <c r="B32" s="7">
        <v>28</v>
      </c>
      <c r="C32" s="7">
        <v>6</v>
      </c>
      <c r="D32" s="4">
        <v>4.5</v>
      </c>
      <c r="E32" s="4">
        <f t="shared" si="1"/>
        <v>3.75</v>
      </c>
      <c r="F32" s="4">
        <v>3</v>
      </c>
      <c r="G32" s="16">
        <f t="shared" si="0"/>
        <v>2.25</v>
      </c>
      <c r="H32" s="13">
        <v>1</v>
      </c>
    </row>
    <row r="33" spans="2:8" x14ac:dyDescent="0.25">
      <c r="B33" s="7">
        <v>29</v>
      </c>
      <c r="C33" s="7">
        <v>4</v>
      </c>
      <c r="D33" s="4">
        <v>3</v>
      </c>
      <c r="E33" s="4">
        <f t="shared" si="1"/>
        <v>2.5</v>
      </c>
      <c r="F33" s="4">
        <v>2</v>
      </c>
      <c r="G33" s="16">
        <f t="shared" si="0"/>
        <v>1.5</v>
      </c>
      <c r="H33" s="13">
        <v>1</v>
      </c>
    </row>
    <row r="34" spans="2:8" x14ac:dyDescent="0.25">
      <c r="B34" s="7">
        <v>30</v>
      </c>
      <c r="C34" s="7">
        <v>2</v>
      </c>
      <c r="D34" s="4">
        <v>1.5</v>
      </c>
      <c r="E34" s="4">
        <f t="shared" si="1"/>
        <v>1.25</v>
      </c>
      <c r="F34" s="4">
        <v>1</v>
      </c>
      <c r="G34" s="16">
        <v>1</v>
      </c>
      <c r="H34" s="13">
        <v>1</v>
      </c>
    </row>
    <row r="35" spans="2:8" x14ac:dyDescent="0.25">
      <c r="B35" s="7">
        <v>31</v>
      </c>
      <c r="C35" s="7">
        <v>2</v>
      </c>
      <c r="D35" s="4">
        <v>1.5</v>
      </c>
      <c r="E35" s="4">
        <v>1</v>
      </c>
      <c r="F35" s="4">
        <v>1</v>
      </c>
      <c r="G35" s="16">
        <v>1</v>
      </c>
      <c r="H35" s="13">
        <v>1</v>
      </c>
    </row>
    <row r="36" spans="2:8" x14ac:dyDescent="0.25">
      <c r="B36" s="7">
        <v>32</v>
      </c>
      <c r="C36" s="7">
        <v>2</v>
      </c>
      <c r="D36" s="4">
        <v>1.5</v>
      </c>
      <c r="E36" s="4">
        <v>1</v>
      </c>
      <c r="F36" s="4">
        <v>1</v>
      </c>
      <c r="G36" s="16">
        <v>1</v>
      </c>
      <c r="H36" s="13">
        <v>1</v>
      </c>
    </row>
    <row r="37" spans="2:8" x14ac:dyDescent="0.25">
      <c r="B37" s="7">
        <v>33</v>
      </c>
      <c r="C37" s="7">
        <v>2</v>
      </c>
      <c r="D37" s="4">
        <v>1.5</v>
      </c>
      <c r="E37" s="4">
        <v>1</v>
      </c>
      <c r="F37" s="4">
        <v>1</v>
      </c>
      <c r="G37" s="16">
        <v>1</v>
      </c>
      <c r="H37" s="13">
        <v>1</v>
      </c>
    </row>
    <row r="38" spans="2:8" x14ac:dyDescent="0.25">
      <c r="B38" s="7">
        <v>34</v>
      </c>
      <c r="C38" s="7">
        <v>2</v>
      </c>
      <c r="D38" s="4">
        <v>1.5</v>
      </c>
      <c r="E38" s="4">
        <v>1</v>
      </c>
      <c r="F38" s="4">
        <v>1</v>
      </c>
      <c r="G38" s="16">
        <v>1</v>
      </c>
      <c r="H38" s="13">
        <v>1</v>
      </c>
    </row>
    <row r="39" spans="2:8" x14ac:dyDescent="0.25">
      <c r="B39" s="7">
        <v>35</v>
      </c>
      <c r="C39" s="7">
        <v>2</v>
      </c>
      <c r="D39" s="4">
        <v>1.5</v>
      </c>
      <c r="E39" s="4">
        <v>1</v>
      </c>
      <c r="F39" s="4">
        <v>1</v>
      </c>
      <c r="G39" s="16">
        <v>1</v>
      </c>
      <c r="H39" s="13">
        <v>1</v>
      </c>
    </row>
    <row r="40" spans="2:8" x14ac:dyDescent="0.25">
      <c r="B40" s="7">
        <v>36</v>
      </c>
      <c r="C40" s="7">
        <v>2</v>
      </c>
      <c r="D40" s="4">
        <v>1.5</v>
      </c>
      <c r="E40" s="4">
        <v>1</v>
      </c>
      <c r="F40" s="4">
        <v>1</v>
      </c>
      <c r="G40" s="16">
        <v>1</v>
      </c>
      <c r="H40" s="13">
        <v>1</v>
      </c>
    </row>
    <row r="41" spans="2:8" x14ac:dyDescent="0.25">
      <c r="C41" s="71"/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komarina</cp:lastModifiedBy>
  <cp:lastPrinted>2018-07-31T05:52:41Z</cp:lastPrinted>
  <dcterms:created xsi:type="dcterms:W3CDTF">2012-01-02T12:58:00Z</dcterms:created>
  <dcterms:modified xsi:type="dcterms:W3CDTF">2018-08-01T04:42:14Z</dcterms:modified>
</cp:coreProperties>
</file>